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7260" windowHeight="4245"/>
  </bookViews>
  <sheets>
    <sheet name="ตาราง1" sheetId="1" r:id="rId1"/>
    <sheet name="ตาราง2" sheetId="2" r:id="rId2"/>
    <sheet name="ตาราง3" sheetId="3" r:id="rId3"/>
    <sheet name="ตาราง4" sheetId="4" r:id="rId4"/>
    <sheet name="ตาราง5" sheetId="5" r:id="rId5"/>
    <sheet name="ตาราง6" sheetId="6" r:id="rId6"/>
    <sheet name="ตาราง7" sheetId="7" r:id="rId7"/>
    <sheet name="เปรียบเทียบ" sheetId="8" r:id="rId8"/>
    <sheet name="Sheet2" sheetId="10" r:id="rId9"/>
    <sheet name="Sheet1" sheetId="11" r:id="rId10"/>
  </sheets>
  <calcPr calcId="144525"/>
</workbook>
</file>

<file path=xl/calcChain.xml><?xml version="1.0" encoding="utf-8"?>
<calcChain xmlns="http://schemas.openxmlformats.org/spreadsheetml/2006/main">
  <c r="C27" i="1" l="1"/>
  <c r="D27" i="1"/>
  <c r="B27" i="1"/>
  <c r="C26" i="1"/>
  <c r="D26" i="1"/>
  <c r="B26" i="1"/>
  <c r="D25" i="1"/>
  <c r="B25" i="1"/>
  <c r="C22" i="1"/>
  <c r="D22" i="1"/>
  <c r="C21" i="1"/>
  <c r="D21" i="1"/>
  <c r="B21" i="1"/>
  <c r="H27" i="1"/>
  <c r="I27" i="1"/>
  <c r="G27" i="1"/>
  <c r="H26" i="1"/>
  <c r="I26" i="1"/>
  <c r="G26" i="1"/>
  <c r="H25" i="1"/>
  <c r="I25" i="1"/>
  <c r="G25" i="1"/>
  <c r="H24" i="1"/>
  <c r="I24" i="1"/>
  <c r="G24" i="1"/>
  <c r="I21" i="1"/>
  <c r="H21" i="1"/>
  <c r="G21" i="1"/>
  <c r="H22" i="1"/>
  <c r="I22" i="1"/>
  <c r="G22" i="1"/>
  <c r="H20" i="1"/>
  <c r="I20" i="1"/>
  <c r="G20" i="1"/>
  <c r="H19" i="1"/>
  <c r="I19" i="1"/>
  <c r="G19" i="1"/>
  <c r="D5" i="6"/>
  <c r="B6" i="4"/>
  <c r="C6" i="4" l="1"/>
  <c r="D6" i="4"/>
  <c r="C6" i="2"/>
  <c r="D6" i="2"/>
  <c r="B6" i="2"/>
  <c r="C6" i="1"/>
  <c r="D6" i="1"/>
  <c r="B6" i="1"/>
  <c r="C28" i="1" l="1"/>
  <c r="D28" i="1"/>
  <c r="B28" i="1"/>
  <c r="B19" i="11"/>
  <c r="B18" i="11"/>
  <c r="B17" i="11"/>
  <c r="B16" i="11"/>
  <c r="B15" i="11"/>
  <c r="B14" i="11"/>
  <c r="C37" i="2"/>
  <c r="D37" i="2"/>
  <c r="B37" i="2"/>
  <c r="C35" i="2"/>
  <c r="D35" i="2"/>
  <c r="B35" i="2"/>
  <c r="C34" i="2"/>
  <c r="D34" i="2"/>
  <c r="B34" i="2"/>
  <c r="C33" i="2"/>
  <c r="D33" i="2"/>
  <c r="B33" i="2"/>
  <c r="C30" i="2"/>
  <c r="D30" i="2"/>
  <c r="B30" i="2"/>
  <c r="C29" i="2"/>
  <c r="D29" i="2"/>
  <c r="B29" i="2"/>
  <c r="C27" i="2"/>
  <c r="D27" i="2"/>
  <c r="B27" i="2"/>
  <c r="C26" i="2"/>
  <c r="D26" i="2"/>
  <c r="B26" i="2"/>
  <c r="C25" i="2"/>
  <c r="D25" i="2"/>
  <c r="B25" i="2"/>
  <c r="C24" i="2"/>
  <c r="D24" i="2"/>
  <c r="B24" i="2"/>
  <c r="C23" i="2"/>
  <c r="D23" i="2"/>
  <c r="B23" i="2"/>
  <c r="C5" i="7" l="1"/>
  <c r="C26" i="7" s="1"/>
  <c r="D5" i="7"/>
  <c r="D30" i="7" s="1"/>
  <c r="B5" i="7"/>
  <c r="B29" i="7" s="1"/>
  <c r="C5" i="6"/>
  <c r="C25" i="6" s="1"/>
  <c r="D25" i="6"/>
  <c r="B5" i="6"/>
  <c r="B25" i="6" s="1"/>
  <c r="C5" i="5"/>
  <c r="C18" i="5" s="1"/>
  <c r="D5" i="5"/>
  <c r="B5" i="5"/>
  <c r="B20" i="5" s="1"/>
  <c r="C51" i="4"/>
  <c r="D51" i="4"/>
  <c r="C50" i="4"/>
  <c r="D50" i="4"/>
  <c r="C49" i="4"/>
  <c r="D49" i="4"/>
  <c r="C48" i="4"/>
  <c r="D48" i="4"/>
  <c r="C47" i="4"/>
  <c r="D47" i="4"/>
  <c r="C46" i="4"/>
  <c r="D46" i="4"/>
  <c r="C45" i="4"/>
  <c r="D45" i="4"/>
  <c r="C44" i="4"/>
  <c r="D44" i="4"/>
  <c r="C43" i="4"/>
  <c r="D43" i="4"/>
  <c r="C42" i="4"/>
  <c r="D42" i="4"/>
  <c r="C41" i="4"/>
  <c r="C40" i="4"/>
  <c r="D40" i="4"/>
  <c r="C39" i="4"/>
  <c r="D39" i="4"/>
  <c r="C38" i="4"/>
  <c r="D38" i="4"/>
  <c r="C37" i="4"/>
  <c r="D37" i="4"/>
  <c r="C36" i="4"/>
  <c r="C34" i="4"/>
  <c r="D34" i="4"/>
  <c r="C32" i="4"/>
  <c r="D3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4" i="4"/>
  <c r="B32" i="4"/>
  <c r="C31" i="4"/>
  <c r="D31" i="4"/>
  <c r="B31" i="4"/>
  <c r="C6" i="3"/>
  <c r="C39" i="3" s="1"/>
  <c r="D6" i="3"/>
  <c r="D29" i="3" s="1"/>
  <c r="B6" i="3"/>
  <c r="C24" i="1"/>
  <c r="D24" i="1"/>
  <c r="B24" i="1"/>
  <c r="C20" i="1"/>
  <c r="D20" i="1"/>
  <c r="B20" i="1"/>
  <c r="C19" i="1"/>
  <c r="D19" i="1"/>
  <c r="B19" i="1"/>
  <c r="C18" i="1"/>
  <c r="D18" i="1"/>
  <c r="B18" i="1"/>
  <c r="C16" i="5" l="1"/>
  <c r="C14" i="5"/>
  <c r="C20" i="5"/>
  <c r="B26" i="3"/>
  <c r="B17" i="5"/>
  <c r="C17" i="5"/>
  <c r="C30" i="7"/>
  <c r="B39" i="3"/>
  <c r="C37" i="7"/>
  <c r="D16" i="6"/>
  <c r="C25" i="3"/>
  <c r="B32" i="3"/>
  <c r="B14" i="5"/>
  <c r="C19" i="5"/>
  <c r="C28" i="3"/>
  <c r="B19" i="5"/>
  <c r="B25" i="7"/>
  <c r="B34" i="7"/>
  <c r="B22" i="7"/>
  <c r="B37" i="7"/>
  <c r="B30" i="7"/>
  <c r="B27" i="7"/>
  <c r="C34" i="7"/>
  <c r="D31" i="3"/>
  <c r="D33" i="3"/>
  <c r="D35" i="3"/>
  <c r="D37" i="3"/>
  <c r="B29" i="3"/>
  <c r="B35" i="3"/>
  <c r="B25" i="3"/>
  <c r="C26" i="3"/>
  <c r="C29" i="3"/>
  <c r="C31" i="3"/>
  <c r="C32" i="3"/>
  <c r="C33" i="3"/>
  <c r="C35" i="3"/>
  <c r="C37" i="3"/>
  <c r="D14" i="5"/>
  <c r="B16" i="5"/>
  <c r="B18" i="5"/>
  <c r="D16" i="5"/>
  <c r="D17" i="5"/>
  <c r="D18" i="5"/>
  <c r="D19" i="5"/>
  <c r="D20" i="5"/>
  <c r="B16" i="6"/>
  <c r="C16" i="6"/>
  <c r="B20" i="6"/>
  <c r="B22" i="6"/>
  <c r="B24" i="6"/>
  <c r="D18" i="6"/>
  <c r="D20" i="6"/>
  <c r="D21" i="6"/>
  <c r="D22" i="6"/>
  <c r="D23" i="6"/>
  <c r="D24" i="6"/>
  <c r="C22" i="7"/>
  <c r="C25" i="7"/>
  <c r="C27" i="7"/>
  <c r="C29" i="7"/>
  <c r="B33" i="7"/>
  <c r="C33" i="7"/>
  <c r="D34" i="7"/>
  <c r="B35" i="7"/>
  <c r="C35" i="7"/>
  <c r="D37" i="7"/>
  <c r="D32" i="3"/>
  <c r="D39" i="3"/>
  <c r="B18" i="6"/>
  <c r="B21" i="6"/>
  <c r="B23" i="6"/>
  <c r="C18" i="6"/>
  <c r="C20" i="6"/>
  <c r="C21" i="6"/>
  <c r="C22" i="6"/>
  <c r="C23" i="6"/>
  <c r="C24" i="6"/>
  <c r="D33" i="7"/>
  <c r="D35" i="7"/>
  <c r="D24" i="7"/>
  <c r="D26" i="7"/>
  <c r="D22" i="7"/>
  <c r="B24" i="7"/>
  <c r="C24" i="7"/>
  <c r="D25" i="7"/>
  <c r="B26" i="7"/>
  <c r="D27" i="7"/>
  <c r="D29" i="7"/>
  <c r="B28" i="3"/>
  <c r="B31" i="3"/>
  <c r="B33" i="3"/>
  <c r="B37" i="3"/>
  <c r="D25" i="3"/>
  <c r="D26" i="3"/>
  <c r="D28" i="3"/>
</calcChain>
</file>

<file path=xl/sharedStrings.xml><?xml version="1.0" encoding="utf-8"?>
<sst xmlns="http://schemas.openxmlformats.org/spreadsheetml/2006/main" count="356" uniqueCount="119">
  <si>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</si>
  <si>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</si>
  <si>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</si>
  <si>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</si>
  <si>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</si>
  <si>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</si>
  <si>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</si>
  <si>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</si>
  <si>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</si>
  <si>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</si>
  <si>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</si>
  <si>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</si>
  <si>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</si>
  <si>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</si>
  <si>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</si>
  <si>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</si>
  <si>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</si>
  <si>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</si>
  <si>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</si>
  <si>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</si>
  <si>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</si>
  <si>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</si>
  <si>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</si>
  <si>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</si>
  <si>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</si>
  <si>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</si>
  <si>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</si>
  <si>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</si>
  <si>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</si>
  <si>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</si>
  <si>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</si>
  <si>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</si>
  <si>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</si>
  <si>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</si>
  <si>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</si>
  <si>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</si>
  <si>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</si>
  <si>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</si>
  <si>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</si>
  <si>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</si>
  <si>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</si>
  <si>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</si>
  <si>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</si>
  <si>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</si>
  <si>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</si>
  <si>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</si>
  <si>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</si>
  <si>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</si>
  <si>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</si>
  <si>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</si>
  <si>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</si>
  <si>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</si>
  <si>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</si>
  <si>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</si>
  <si>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</si>
  <si>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</si>
  <si>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</si>
  <si>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</si>
  <si>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</si>
  <si>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</si>
  <si>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</si>
  <si>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</si>
  <si>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</si>
  <si>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</si>
  <si>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</si>
  <si>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</si>
  <si>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</si>
  <si>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</si>
  <si>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</si>
  <si>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</si>
  <si>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</si>
  <si>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</si>
  <si>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</si>
  <si>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</si>
  <si>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</si>
  <si>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</si>
  <si>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</si>
  <si>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</si>
  <si>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</si>
  <si>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</si>
  <si>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</si>
  <si>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</si>
  <si>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</si>
  <si>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</si>
  <si>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</si>
  <si>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</si>
  <si>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</si>
  <si>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</si>
  <si>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</si>
  <si>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</si>
  <si>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5.3  สายวิชาการศึกษา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</si>
  <si>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</si>
  <si>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</si>
  <si>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</si>
  <si>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</si>
  <si>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</si>
  <si>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</si>
  <si>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</si>
  <si>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</si>
  <si>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</si>
  <si>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</si>
  <si>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</si>
  <si>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</si>
  <si>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</si>
  <si>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</si>
  <si>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</si>
  <si>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</si>
  <si>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</si>
  <si>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</si>
  <si>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</si>
  <si>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</si>
  <si>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อัตราการว่างงาน</t>
  </si>
  <si>
    <t>ตารางที่ 1 จำนวนและร้อยละของประชากร จำแนกตามสถานภาพแรงงานและเพศ ไตรมาส 4  พ.ศ. 2556</t>
  </si>
  <si>
    <t>ตารางที่ 2 จำนวนและร้อยละของประชากรอายุ 15 ปีขึ้นไป จำแนกตามระดับการศึกษาที่สำเร็จและเพศ ไตรมาส 4  พ.ศ.2556</t>
  </si>
  <si>
    <t>ตารางที่ 3  จำนวนและร้อยละของผู้มีงานทำ จำแนกตามอาชีพและเพศ ไตรมาส 4 พ.ศ. 2556</t>
  </si>
  <si>
    <t>ตารางที่  4  จำนวนและร้อยละของผู้มีงานทำ จำแนกตามอุตสาหกรรม และเพศ ไตรมาส 4 พ.ศ. 2556</t>
  </si>
  <si>
    <t>ตารางที่ 5 จำนวนและร้อยละของผู้มีงานทำ จำแนกตามสถานภาพการทำงาน และเพศ ไตรมาส 4 พ.ศ. 2556</t>
  </si>
  <si>
    <t>ตารางที่ 6 จำนวนและร้อยละของผู้มีงานทำ จำแนกตามชั่วโมงการทำงานต่อสัปดาห์และเพศ ไตรมาส 4  พ.ศ.2556</t>
  </si>
  <si>
    <t>ตารางที่ 7  จำนวนและร้อยละของผู้มีงานทำ จำแนกตามระดับการศึกษาที่สำเร็จและเพศ ไตรมาส 4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</si>
</sst>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  <font>
      <sz val="16"/>
      <name val="Cordia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9" fillId="0" borderId="0" xfId="0" applyFont="1" applyAlignment="1">
      <alignment horizontal="center"/>
    </xf>
    <xf numFmtId="166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0" borderId="1" xfId="0" applyFont="1" applyBorder="1"/>
    <xf numFmtId="166" fontId="9" fillId="0" borderId="0" xfId="0" applyNumberFormat="1" applyFont="1"/>
    <xf numFmtId="0" fontId="11" fillId="0" borderId="0" xfId="0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8" fillId="0" borderId="0" xfId="1" quotePrefix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3" fontId="9" fillId="0" borderId="0" xfId="0" applyNumberFormat="1" applyFont="1"/>
    <xf numFmtId="3" fontId="4" fillId="0" borderId="0" xfId="4" applyNumberFormat="1" applyFont="1" applyAlignment="1">
      <alignment horizontal="right"/>
    </xf>
    <xf numFmtId="0" fontId="13" fillId="0" borderId="0" xfId="4" applyFont="1" applyBorder="1" applyAlignment="1">
      <alignment vertical="center"/>
    </xf>
    <xf numFmtId="3" fontId="3" fillId="0" borderId="0" xfId="4" applyNumberFormat="1" applyFont="1" applyAlignment="1">
      <alignment horizontal="right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0" fontId="8" fillId="2" borderId="0" xfId="1" applyFont="1" applyFill="1" applyBorder="1"/>
    <xf numFmtId="0" fontId="4" fillId="0" borderId="0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8" fillId="0" borderId="0" xfId="1" applyFont="1" applyBorder="1"/>
    <xf numFmtId="3" fontId="8" fillId="0" borderId="0" xfId="1" applyNumberFormat="1" applyFont="1" applyAlignment="1">
      <alignment horizontal="right"/>
    </xf>
    <xf numFmtId="0" fontId="8" fillId="0" borderId="2" xfId="1" applyFont="1" applyBorder="1"/>
    <xf numFmtId="0" fontId="8" fillId="0" borderId="0" xfId="1" applyFont="1" applyBorder="1"/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66" fontId="11" fillId="0" borderId="0" xfId="0" applyNumberFormat="1" applyFont="1"/>
    <xf numFmtId="16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166" fontId="11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/>
    <xf numFmtId="166" fontId="3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14" fillId="0" borderId="0" xfId="1" applyFont="1"/>
    <xf numFmtId="165" fontId="3" fillId="0" borderId="0" xfId="1" applyNumberFormat="1" applyFont="1" applyBorder="1" applyAlignment="1" applyProtection="1">
      <alignment horizontal="left" vertical="center"/>
    </xf>
    <xf numFmtId="167" fontId="1" fillId="0" borderId="0" xfId="6" applyNumberFormat="1" applyFont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166" fontId="0" fillId="0" borderId="0" xfId="0" applyNumberForma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1" applyFont="1" applyFill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2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166" fontId="9" fillId="0" borderId="0" xfId="0" applyNumberFormat="1" applyFont="1" applyBorder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1" applyFont="1" applyBorder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2864"/>
        <c:axId val="113654400"/>
      </c:lineChart>
      <c:catAx>
        <c:axId val="113652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en-US"/>
          </a:p>
        </c:txPr>
        <c:crossAx val="113654400"/>
        <c:crosses val="autoZero"/>
        <c:auto val="1"/>
        <c:lblAlgn val="ctr"/>
        <c:lblOffset val="100"/>
        <c:noMultiLvlLbl val="0"/>
      </c:catAx>
      <c:valAx>
        <c:axId val="11365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en-US"/>
          </a:p>
        </c:txPr>
        <c:crossAx val="113652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8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61111111111108E-2"/>
          <c:y val="0.11342592592592599"/>
          <c:w val="0.4178776050429599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9272405051932628"/>
                  <c:y val="-2.484106153397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3003"/>
          <c:h val="0.76808398950131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222222222222244E-2"/>
                  <c:y val="-4.6296296296296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222222222222244E-2"/>
                  <c:y val="-4.6296296296296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444444444444445E-2"/>
                  <c:y val="4.6296296296296328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277568"/>
        <c:axId val="153279104"/>
        <c:axId val="0"/>
      </c:bar3DChart>
      <c:catAx>
        <c:axId val="153277568"/>
        <c:scaling>
          <c:orientation val="minMax"/>
        </c:scaling>
        <c:delete val="1"/>
        <c:axPos val="b"/>
        <c:majorTickMark val="out"/>
        <c:minorTickMark val="none"/>
        <c:tickLblPos val="none"/>
        <c:crossAx val="153279104"/>
        <c:crosses val="autoZero"/>
        <c:auto val="1"/>
        <c:lblAlgn val="ctr"/>
        <c:lblOffset val="100"/>
        <c:noMultiLvlLbl val="0"/>
      </c:catAx>
      <c:valAx>
        <c:axId val="1532791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en-US"/>
          </a:p>
        </c:txPr>
        <c:crossAx val="15327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67E-2"/>
          <c:w val="0.27206851298760093"/>
          <c:h val="0.7760412106163086"/>
        </c:manualLayout>
      </c:layout>
      <c:overlay val="0"/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4" workbookViewId="0">
      <selection activeCell="E31" sqref="E31"/>
    </sheetView>
  </sheetViews>
  <sheetFormatPr defaultColWidth="9.140625" defaultRowHeight="21" x14ac:dyDescent="0.35"/>
  <cols>
    <col min="1" max="1" width="39.85546875" style="1" customWidth="1"/>
    <col min="2" max="4" width="15.85546875" style="1" customWidth="1"/>
    <col min="5" max="5" width="14" style="1" customWidth="1"/>
    <col min="6" max="16384" width="9.140625" style="1"/>
  </cols>
  <sheetData>
    <row r="1" spans="1:4" x14ac:dyDescent="0.35">
      <c r="A1" s="37" t="s">
        <v>112</v>
      </c>
      <c r="B1" s="37"/>
      <c r="C1" s="37"/>
      <c r="D1" s="37"/>
    </row>
    <row r="2" spans="1:4" ht="11.25" customHeight="1" x14ac:dyDescent="0.35">
      <c r="A2" s="37"/>
      <c r="B2" s="37"/>
      <c r="C2" s="37"/>
      <c r="D2" s="37"/>
    </row>
    <row r="3" spans="1:4" x14ac:dyDescent="0.35">
      <c r="A3" s="6"/>
      <c r="B3" s="54" t="s">
        <v>0</v>
      </c>
      <c r="C3" s="54" t="s">
        <v>1</v>
      </c>
      <c r="D3" s="54" t="s">
        <v>2</v>
      </c>
    </row>
    <row r="4" spans="1:4" ht="21" customHeight="1" x14ac:dyDescent="0.35">
      <c r="B4" s="70" t="s">
        <v>13</v>
      </c>
      <c r="C4" s="70"/>
      <c r="D4" s="70"/>
    </row>
    <row r="5" spans="1:4" ht="12" customHeight="1" x14ac:dyDescent="0.35"/>
    <row r="6" spans="1:4" x14ac:dyDescent="0.35">
      <c r="A6" s="56" t="s">
        <v>3</v>
      </c>
      <c r="B6" s="57">
        <f>SUM(B7+B12)</f>
        <v>235802</v>
      </c>
      <c r="C6" s="57">
        <f t="shared" ref="C6:D6" si="0">SUM(C7+C12)</f>
        <v>114820.01000000001</v>
      </c>
      <c r="D6" s="57">
        <f t="shared" si="0"/>
        <v>120982</v>
      </c>
    </row>
    <row r="7" spans="1:4" x14ac:dyDescent="0.35">
      <c r="A7" s="45" t="s">
        <v>4</v>
      </c>
      <c r="B7" s="35">
        <v>166777.43</v>
      </c>
      <c r="C7" s="35">
        <v>93052.44</v>
      </c>
      <c r="D7" s="35">
        <v>73725</v>
      </c>
    </row>
    <row r="8" spans="1:4" x14ac:dyDescent="0.35">
      <c r="A8" s="45" t="s">
        <v>5</v>
      </c>
      <c r="B8" s="35">
        <v>166777.43</v>
      </c>
      <c r="C8" s="35">
        <v>93052.43</v>
      </c>
      <c r="D8" s="35">
        <v>73725</v>
      </c>
    </row>
    <row r="9" spans="1:4" x14ac:dyDescent="0.35">
      <c r="A9" s="45" t="s">
        <v>6</v>
      </c>
      <c r="B9" s="35">
        <v>165707.31</v>
      </c>
      <c r="C9" s="35">
        <v>92325.81</v>
      </c>
      <c r="D9" s="35">
        <v>73381.5</v>
      </c>
    </row>
    <row r="10" spans="1:4" x14ac:dyDescent="0.35">
      <c r="A10" s="45" t="s">
        <v>7</v>
      </c>
      <c r="B10" s="35">
        <v>1070.1199999999999</v>
      </c>
      <c r="C10" s="35">
        <v>726.62</v>
      </c>
      <c r="D10" s="35">
        <v>343.5</v>
      </c>
    </row>
    <row r="11" spans="1:4" x14ac:dyDescent="0.35">
      <c r="A11" s="45" t="s">
        <v>8</v>
      </c>
      <c r="B11" s="35" t="s">
        <v>15</v>
      </c>
      <c r="C11" s="35" t="s">
        <v>15</v>
      </c>
      <c r="D11" s="35" t="s">
        <v>15</v>
      </c>
    </row>
    <row r="12" spans="1:4" x14ac:dyDescent="0.35">
      <c r="A12" s="45" t="s">
        <v>9</v>
      </c>
      <c r="B12" s="35">
        <v>69024.570000000007</v>
      </c>
      <c r="C12" s="35">
        <v>21767.57</v>
      </c>
      <c r="D12" s="35">
        <v>47257</v>
      </c>
    </row>
    <row r="13" spans="1:4" x14ac:dyDescent="0.35">
      <c r="A13" s="45" t="s">
        <v>10</v>
      </c>
      <c r="B13" s="35">
        <v>26289.41</v>
      </c>
      <c r="C13" s="35" t="s">
        <v>15</v>
      </c>
      <c r="D13" s="35">
        <v>26289.41</v>
      </c>
    </row>
    <row r="14" spans="1:4" x14ac:dyDescent="0.35">
      <c r="A14" s="45" t="s">
        <v>11</v>
      </c>
      <c r="B14" s="35">
        <v>17496.89</v>
      </c>
      <c r="C14" s="35">
        <v>8393.81</v>
      </c>
      <c r="D14" s="35">
        <v>9103.08</v>
      </c>
    </row>
    <row r="15" spans="1:4" x14ac:dyDescent="0.35">
      <c r="A15" s="45" t="s">
        <v>12</v>
      </c>
      <c r="B15" s="35">
        <v>25238.27</v>
      </c>
      <c r="C15" s="35">
        <v>13373.76</v>
      </c>
      <c r="D15" s="35">
        <v>11864.51</v>
      </c>
    </row>
    <row r="16" spans="1:4" x14ac:dyDescent="0.35">
      <c r="B16" s="70" t="s">
        <v>14</v>
      </c>
      <c r="C16" s="70"/>
      <c r="D16" s="70"/>
    </row>
    <row r="17" spans="1:9" ht="12" customHeight="1" x14ac:dyDescent="0.35"/>
    <row r="18" spans="1:9" x14ac:dyDescent="0.35">
      <c r="A18" s="58" t="s">
        <v>3</v>
      </c>
      <c r="B18" s="7">
        <f>B6/B6*100</f>
        <v>100</v>
      </c>
      <c r="C18" s="7">
        <f t="shared" ref="C18:D18" si="1">C6/C6*100</f>
        <v>100</v>
      </c>
      <c r="D18" s="7">
        <f t="shared" si="1"/>
        <v>100</v>
      </c>
    </row>
    <row r="19" spans="1:9" x14ac:dyDescent="0.35">
      <c r="A19" s="45" t="s">
        <v>4</v>
      </c>
      <c r="B19" s="3">
        <f>B7/B6*100</f>
        <v>70.727741919067682</v>
      </c>
      <c r="C19" s="3">
        <f t="shared" ref="C19:D19" si="2">C7/C6*100</f>
        <v>81.042006528304597</v>
      </c>
      <c r="D19" s="3">
        <f t="shared" si="2"/>
        <v>60.938817344728967</v>
      </c>
      <c r="G19" s="3">
        <f>B7/B6*100</f>
        <v>70.727741919067682</v>
      </c>
      <c r="H19" s="3">
        <f t="shared" ref="H19:I19" si="3">C7/C6*100</f>
        <v>81.042006528304597</v>
      </c>
      <c r="I19" s="3">
        <f t="shared" si="3"/>
        <v>60.938817344728967</v>
      </c>
    </row>
    <row r="20" spans="1:9" x14ac:dyDescent="0.35">
      <c r="A20" s="45" t="s">
        <v>5</v>
      </c>
      <c r="B20" s="3">
        <f>B8/B6*100</f>
        <v>70.727741919067682</v>
      </c>
      <c r="C20" s="3">
        <f t="shared" ref="C20:D20" si="4">C8/C6*100</f>
        <v>81.041997819021248</v>
      </c>
      <c r="D20" s="3">
        <f t="shared" si="4"/>
        <v>60.938817344728967</v>
      </c>
      <c r="G20" s="3">
        <f>B8/B6*100</f>
        <v>70.727741919067682</v>
      </c>
      <c r="H20" s="3">
        <f t="shared" ref="H20:I20" si="5">C8/C6*100</f>
        <v>81.041997819021248</v>
      </c>
      <c r="I20" s="3">
        <f t="shared" si="5"/>
        <v>60.938817344728967</v>
      </c>
    </row>
    <row r="21" spans="1:9" x14ac:dyDescent="0.35">
      <c r="A21" s="45" t="s">
        <v>6</v>
      </c>
      <c r="B21" s="3">
        <f>B9/B6*100</f>
        <v>70.273920492616682</v>
      </c>
      <c r="C21" s="3">
        <f t="shared" ref="C21:D21" si="6">C9/C6*100</f>
        <v>80.409163873091444</v>
      </c>
      <c r="D21" s="3">
        <f t="shared" si="6"/>
        <v>60.654890810203163</v>
      </c>
      <c r="G21" s="3">
        <f>B9/B6*100</f>
        <v>70.273920492616682</v>
      </c>
      <c r="H21" s="3">
        <f>C9/C6*100</f>
        <v>80.409163873091444</v>
      </c>
      <c r="I21" s="3">
        <f>D9/D6*100</f>
        <v>60.654890810203163</v>
      </c>
    </row>
    <row r="22" spans="1:9" x14ac:dyDescent="0.35">
      <c r="A22" s="45" t="s">
        <v>7</v>
      </c>
      <c r="B22" s="3">
        <v>0.4</v>
      </c>
      <c r="C22" s="3">
        <f t="shared" ref="C22:D22" si="7">C10/C6*100</f>
        <v>0.6328339459298078</v>
      </c>
      <c r="D22" s="3">
        <f t="shared" si="7"/>
        <v>0.28392653452579719</v>
      </c>
      <c r="G22" s="3">
        <f>B10/B6*100</f>
        <v>0.45382142645100548</v>
      </c>
      <c r="H22" s="3">
        <f t="shared" ref="H22:I22" si="8">C10/C6*100</f>
        <v>0.6328339459298078</v>
      </c>
      <c r="I22" s="3">
        <f t="shared" si="8"/>
        <v>0.28392653452579719</v>
      </c>
    </row>
    <row r="23" spans="1:9" x14ac:dyDescent="0.35">
      <c r="A23" s="45" t="s">
        <v>8</v>
      </c>
      <c r="B23" s="35" t="s">
        <v>15</v>
      </c>
      <c r="C23" s="35" t="s">
        <v>15</v>
      </c>
      <c r="D23" s="35" t="s">
        <v>15</v>
      </c>
      <c r="G23" s="1" t="s">
        <v>15</v>
      </c>
      <c r="H23" s="1" t="s">
        <v>15</v>
      </c>
      <c r="I23" s="1" t="s">
        <v>15</v>
      </c>
    </row>
    <row r="24" spans="1:9" x14ac:dyDescent="0.35">
      <c r="A24" s="45" t="s">
        <v>9</v>
      </c>
      <c r="B24" s="3">
        <f>B12/B6*100</f>
        <v>29.272258080932311</v>
      </c>
      <c r="C24" s="3">
        <f t="shared" ref="C24:D24" si="9">C12/C6*100</f>
        <v>18.957993471695396</v>
      </c>
      <c r="D24" s="3">
        <f t="shared" si="9"/>
        <v>39.061182655271033</v>
      </c>
      <c r="G24" s="3">
        <f>B12/B6*100</f>
        <v>29.272258080932311</v>
      </c>
      <c r="H24" s="3">
        <f t="shared" ref="H24:I24" si="10">C12/C6*100</f>
        <v>18.957993471695396</v>
      </c>
      <c r="I24" s="3">
        <f t="shared" si="10"/>
        <v>39.061182655271033</v>
      </c>
    </row>
    <row r="25" spans="1:9" x14ac:dyDescent="0.35">
      <c r="A25" s="45" t="s">
        <v>10</v>
      </c>
      <c r="B25" s="3">
        <f>B13/B6*100</f>
        <v>11.148934275366621</v>
      </c>
      <c r="C25" s="35" t="s">
        <v>15</v>
      </c>
      <c r="D25" s="3">
        <f t="shared" ref="C25:D25" si="11">D13/D6*100</f>
        <v>21.730017688581775</v>
      </c>
      <c r="G25" s="3">
        <f>B13/B6*100</f>
        <v>11.148934275366621</v>
      </c>
      <c r="H25" s="3" t="e">
        <f t="shared" ref="H25:I25" si="12">C13/C6*100</f>
        <v>#VALUE!</v>
      </c>
      <c r="I25" s="3">
        <f t="shared" si="12"/>
        <v>21.730017688581775</v>
      </c>
    </row>
    <row r="26" spans="1:9" x14ac:dyDescent="0.35">
      <c r="A26" s="45" t="s">
        <v>11</v>
      </c>
      <c r="B26" s="3">
        <f>B14/B6*100</f>
        <v>7.4201618306884587</v>
      </c>
      <c r="C26" s="3">
        <f t="shared" ref="C26:D26" si="13">C14/C6*100</f>
        <v>7.3104069578116198</v>
      </c>
      <c r="D26" s="3">
        <f t="shared" si="13"/>
        <v>7.5243259327833893</v>
      </c>
      <c r="G26" s="3">
        <f>B14/B6*100</f>
        <v>7.4201618306884587</v>
      </c>
      <c r="H26" s="3">
        <f t="shared" ref="H26:I26" si="14">C14/C6*100</f>
        <v>7.3104069578116198</v>
      </c>
      <c r="I26" s="3">
        <f t="shared" si="14"/>
        <v>7.5243259327833893</v>
      </c>
    </row>
    <row r="27" spans="1:9" x14ac:dyDescent="0.35">
      <c r="A27" s="45" t="s">
        <v>12</v>
      </c>
      <c r="B27" s="52">
        <f>B15/B6*100</f>
        <v>10.703161974877228</v>
      </c>
      <c r="C27" s="52">
        <f t="shared" ref="C27:D27" si="15">C15/C6*100</f>
        <v>11.647586513883773</v>
      </c>
      <c r="D27" s="52">
        <f t="shared" si="15"/>
        <v>9.8068390339058702</v>
      </c>
      <c r="G27" s="3">
        <f>B15/B6*100</f>
        <v>10.703161974877228</v>
      </c>
      <c r="H27" s="3">
        <f t="shared" ref="H27:I27" si="16">C15/C6*100</f>
        <v>11.647586513883773</v>
      </c>
      <c r="I27" s="3">
        <f t="shared" si="16"/>
        <v>9.8068390339058702</v>
      </c>
    </row>
    <row r="28" spans="1:9" x14ac:dyDescent="0.35">
      <c r="A28" s="69" t="s">
        <v>111</v>
      </c>
      <c r="B28" s="68">
        <f>(B10*100)/B7</f>
        <v>0.6416455751836444</v>
      </c>
      <c r="C28" s="68">
        <f t="shared" ref="C28:D28" si="17">(C10*100)/C7</f>
        <v>0.78087151717891545</v>
      </c>
      <c r="D28" s="68">
        <f t="shared" si="17"/>
        <v>0.46592065106815872</v>
      </c>
    </row>
    <row r="29" spans="1:9" ht="9" customHeight="1" x14ac:dyDescent="0.35">
      <c r="A29" s="66"/>
      <c r="B29" s="66"/>
      <c r="C29" s="66"/>
      <c r="D29" s="66"/>
    </row>
  </sheetData>
  <mergeCells count="2">
    <mergeCell ref="B4:D4"/>
    <mergeCell ref="B16:D16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"/>
  <sheetViews>
    <sheetView workbookViewId="0">
      <selection activeCell="E16" sqref="E16"/>
    </sheetView>
  </sheetViews>
  <sheetFormatPr defaultRowHeight="15" x14ac:dyDescent="0.25"/>
  <cols>
    <col min="1" max="1" width="20" customWidth="1"/>
  </cols>
  <sheetData>
    <row r="3" spans="1:4" ht="19.5" x14ac:dyDescent="0.3">
      <c r="A3" s="5" t="s">
        <v>3</v>
      </c>
      <c r="B3" s="28">
        <v>234990</v>
      </c>
      <c r="C3" s="29"/>
      <c r="D3" s="29"/>
    </row>
    <row r="4" spans="1:4" ht="21" x14ac:dyDescent="0.35">
      <c r="A4" s="4" t="s">
        <v>6</v>
      </c>
      <c r="B4" s="29">
        <v>162652.87</v>
      </c>
      <c r="C4" s="35"/>
      <c r="D4" s="35"/>
    </row>
    <row r="5" spans="1:4" ht="21" x14ac:dyDescent="0.35">
      <c r="A5" s="16" t="s">
        <v>75</v>
      </c>
      <c r="B5" s="35">
        <v>9916.94</v>
      </c>
      <c r="C5" s="35"/>
      <c r="D5" s="35"/>
    </row>
    <row r="6" spans="1:4" ht="21" x14ac:dyDescent="0.35">
      <c r="A6" s="16" t="s">
        <v>76</v>
      </c>
      <c r="B6" s="35">
        <v>10358.16</v>
      </c>
      <c r="C6" s="35"/>
      <c r="D6" s="35"/>
    </row>
    <row r="7" spans="1:4" ht="21" x14ac:dyDescent="0.35">
      <c r="A7" s="16" t="s">
        <v>77</v>
      </c>
      <c r="B7" s="35">
        <v>92138.1</v>
      </c>
      <c r="C7" s="35"/>
      <c r="D7" s="35"/>
    </row>
    <row r="8" spans="1:4" ht="21" x14ac:dyDescent="0.35">
      <c r="A8" s="16" t="s">
        <v>78</v>
      </c>
      <c r="B8" s="35">
        <v>38860.32</v>
      </c>
      <c r="C8" s="35"/>
      <c r="D8" s="35"/>
    </row>
    <row r="9" spans="1:4" ht="21" x14ac:dyDescent="0.35">
      <c r="A9" s="16" t="s">
        <v>79</v>
      </c>
      <c r="B9" s="35">
        <v>11274.81</v>
      </c>
      <c r="C9" s="35"/>
      <c r="D9" s="35"/>
    </row>
    <row r="10" spans="1:4" ht="21" x14ac:dyDescent="0.35">
      <c r="A10" s="16" t="s">
        <v>80</v>
      </c>
      <c r="B10" s="35">
        <v>104.54</v>
      </c>
    </row>
    <row r="12" spans="1:4" ht="19.5" x14ac:dyDescent="0.25">
      <c r="A12" s="4"/>
    </row>
    <row r="13" spans="1:4" ht="21" x14ac:dyDescent="0.25">
      <c r="A13" s="16"/>
    </row>
    <row r="14" spans="1:4" ht="21" x14ac:dyDescent="0.25">
      <c r="A14" s="16" t="s">
        <v>75</v>
      </c>
      <c r="B14" s="53">
        <f>B5/B3*100</f>
        <v>4.2201540491084728</v>
      </c>
    </row>
    <row r="15" spans="1:4" ht="21" x14ac:dyDescent="0.25">
      <c r="A15" s="16" t="s">
        <v>76</v>
      </c>
      <c r="B15" s="53">
        <f>B6/B3*100</f>
        <v>4.4079152304353375</v>
      </c>
    </row>
    <row r="16" spans="1:4" ht="21" x14ac:dyDescent="0.25">
      <c r="A16" s="16" t="s">
        <v>77</v>
      </c>
      <c r="B16" s="53">
        <f>B7/B3*100</f>
        <v>39.209370611515389</v>
      </c>
    </row>
    <row r="17" spans="1:2" ht="21" x14ac:dyDescent="0.25">
      <c r="A17" s="16" t="s">
        <v>78</v>
      </c>
      <c r="B17" s="53">
        <f>B8/B3*100</f>
        <v>16.537010085535556</v>
      </c>
    </row>
    <row r="18" spans="1:2" ht="21" x14ac:dyDescent="0.25">
      <c r="A18" s="16" t="s">
        <v>79</v>
      </c>
      <c r="B18" s="53">
        <f>B9/B3*100</f>
        <v>4.7979956593897608</v>
      </c>
    </row>
    <row r="19" spans="1:2" ht="21" x14ac:dyDescent="0.25">
      <c r="A19" s="16" t="s">
        <v>80</v>
      </c>
      <c r="B19" s="53">
        <f>B10/B3*100</f>
        <v>4.4486999446784969E-2</v>
      </c>
    </row>
    <row r="20" spans="1:2" x14ac:dyDescent="0.25">
      <c r="B20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F33" sqref="F33"/>
    </sheetView>
  </sheetViews>
  <sheetFormatPr defaultColWidth="9.140625" defaultRowHeight="21" x14ac:dyDescent="0.35"/>
  <cols>
    <col min="1" max="1" width="38.7109375" style="1" customWidth="1"/>
    <col min="2" max="4" width="17.42578125" style="1" customWidth="1"/>
    <col min="5" max="16384" width="9.140625" style="1"/>
  </cols>
  <sheetData>
    <row r="1" spans="1:4" x14ac:dyDescent="0.35">
      <c r="A1" s="37" t="s">
        <v>113</v>
      </c>
      <c r="B1" s="37"/>
      <c r="C1" s="37"/>
      <c r="D1" s="37"/>
    </row>
    <row r="2" spans="1:4" ht="11.25" customHeight="1" x14ac:dyDescent="0.35">
      <c r="A2" s="43"/>
      <c r="B2" s="46"/>
      <c r="C2" s="46"/>
      <c r="D2" s="46"/>
    </row>
    <row r="3" spans="1:4" x14ac:dyDescent="0.35">
      <c r="A3" s="59" t="s">
        <v>16</v>
      </c>
      <c r="B3" s="60" t="s">
        <v>0</v>
      </c>
      <c r="C3" s="60" t="s">
        <v>1</v>
      </c>
      <c r="D3" s="60" t="s">
        <v>2</v>
      </c>
    </row>
    <row r="4" spans="1:4" x14ac:dyDescent="0.35">
      <c r="B4" s="71" t="s">
        <v>13</v>
      </c>
      <c r="C4" s="71"/>
      <c r="D4" s="71"/>
    </row>
    <row r="5" spans="1:4" ht="11.25" customHeight="1" x14ac:dyDescent="0.35"/>
    <row r="6" spans="1:4" ht="18.75" customHeight="1" x14ac:dyDescent="0.35">
      <c r="A6" s="10" t="s">
        <v>17</v>
      </c>
      <c r="B6" s="15">
        <f>SUM(B7:B20)</f>
        <v>235801.99</v>
      </c>
      <c r="C6" s="15">
        <f t="shared" ref="C6:D6" si="0">SUM(C7:C20)</f>
        <v>114820.01000000001</v>
      </c>
      <c r="D6" s="15">
        <f t="shared" si="0"/>
        <v>120982</v>
      </c>
    </row>
    <row r="7" spans="1:4" ht="18.75" customHeight="1" x14ac:dyDescent="0.35">
      <c r="A7" s="16" t="s">
        <v>18</v>
      </c>
      <c r="B7" s="50">
        <v>6994.44</v>
      </c>
      <c r="C7" s="1">
        <v>2051.2600000000002</v>
      </c>
      <c r="D7" s="50">
        <v>4943.18</v>
      </c>
    </row>
    <row r="8" spans="1:4" ht="18.75" customHeight="1" x14ac:dyDescent="0.35">
      <c r="A8" s="9" t="s">
        <v>19</v>
      </c>
      <c r="B8" s="17">
        <v>40989.35</v>
      </c>
      <c r="C8" s="17">
        <v>16582.8</v>
      </c>
      <c r="D8" s="17">
        <v>24406.55</v>
      </c>
    </row>
    <row r="9" spans="1:4" ht="18.75" customHeight="1" x14ac:dyDescent="0.35">
      <c r="A9" s="18" t="s">
        <v>20</v>
      </c>
      <c r="B9" s="17">
        <v>41071.94</v>
      </c>
      <c r="C9" s="17">
        <v>24544.41</v>
      </c>
      <c r="D9" s="17">
        <v>16527.54</v>
      </c>
    </row>
    <row r="10" spans="1:4" ht="18.75" customHeight="1" x14ac:dyDescent="0.35">
      <c r="A10" s="18" t="s">
        <v>21</v>
      </c>
      <c r="B10" s="17">
        <v>42934.42</v>
      </c>
      <c r="C10" s="17">
        <v>20084.91</v>
      </c>
      <c r="D10" s="17">
        <v>22849.51</v>
      </c>
    </row>
    <row r="11" spans="1:4" ht="18.75" customHeight="1" x14ac:dyDescent="0.35">
      <c r="A11" s="9" t="s">
        <v>22</v>
      </c>
    </row>
    <row r="12" spans="1:4" ht="18.75" customHeight="1" x14ac:dyDescent="0.35">
      <c r="A12" s="18" t="s">
        <v>23</v>
      </c>
      <c r="B12" s="17">
        <v>28003.27</v>
      </c>
      <c r="C12" s="17">
        <v>14860</v>
      </c>
      <c r="D12" s="17">
        <v>13143.27</v>
      </c>
    </row>
    <row r="13" spans="1:4" ht="18.75" customHeight="1" x14ac:dyDescent="0.35">
      <c r="A13" s="18" t="s">
        <v>24</v>
      </c>
      <c r="B13" s="17">
        <v>8597.7900000000009</v>
      </c>
      <c r="C13" s="17">
        <v>4124.17</v>
      </c>
      <c r="D13" s="17">
        <v>4473.62</v>
      </c>
    </row>
    <row r="14" spans="1:4" ht="18.75" customHeight="1" x14ac:dyDescent="0.35">
      <c r="A14" s="19" t="s">
        <v>25</v>
      </c>
      <c r="B14" s="17">
        <v>158.71</v>
      </c>
      <c r="C14" s="17" t="s">
        <v>15</v>
      </c>
      <c r="D14" s="17">
        <v>158.71</v>
      </c>
    </row>
    <row r="15" spans="1:4" ht="18.75" customHeight="1" x14ac:dyDescent="0.35">
      <c r="A15" s="9" t="s">
        <v>26</v>
      </c>
    </row>
    <row r="16" spans="1:4" ht="18.75" customHeight="1" x14ac:dyDescent="0.35">
      <c r="A16" s="19" t="s">
        <v>27</v>
      </c>
      <c r="B16" s="17">
        <v>34682.239999999998</v>
      </c>
      <c r="C16" s="17">
        <v>17271.810000000001</v>
      </c>
      <c r="D16" s="17">
        <v>17410.43</v>
      </c>
    </row>
    <row r="17" spans="1:4" ht="18.75" customHeight="1" x14ac:dyDescent="0.35">
      <c r="A17" s="19" t="s">
        <v>28</v>
      </c>
      <c r="B17" s="17">
        <v>14622.06</v>
      </c>
      <c r="C17" s="17">
        <v>6342.09</v>
      </c>
      <c r="D17" s="17">
        <v>8279.98</v>
      </c>
    </row>
    <row r="18" spans="1:4" ht="18.75" customHeight="1" x14ac:dyDescent="0.35">
      <c r="A18" s="19" t="s">
        <v>29</v>
      </c>
      <c r="B18" s="17">
        <v>4700.59</v>
      </c>
      <c r="C18" s="17">
        <v>1008.13</v>
      </c>
      <c r="D18" s="17">
        <v>3692.46</v>
      </c>
    </row>
    <row r="19" spans="1:4" ht="18.75" customHeight="1" x14ac:dyDescent="0.35">
      <c r="A19" s="18" t="s">
        <v>30</v>
      </c>
      <c r="B19" s="17" t="s">
        <v>15</v>
      </c>
      <c r="C19" s="17" t="s">
        <v>15</v>
      </c>
      <c r="D19" s="17" t="s">
        <v>15</v>
      </c>
    </row>
    <row r="20" spans="1:4" ht="18.75" customHeight="1" x14ac:dyDescent="0.35">
      <c r="A20" s="18" t="s">
        <v>31</v>
      </c>
      <c r="B20" s="17">
        <v>13047.18</v>
      </c>
      <c r="C20" s="17">
        <v>7950.43</v>
      </c>
      <c r="D20" s="17">
        <v>5096.75</v>
      </c>
    </row>
    <row r="21" spans="1:4" ht="18.75" customHeight="1" x14ac:dyDescent="0.35">
      <c r="B21" s="72" t="s">
        <v>14</v>
      </c>
      <c r="C21" s="72"/>
      <c r="D21" s="72"/>
    </row>
    <row r="22" spans="1:4" ht="11.25" customHeight="1" x14ac:dyDescent="0.35">
      <c r="B22" s="55"/>
      <c r="C22" s="55"/>
      <c r="D22" s="55"/>
    </row>
    <row r="23" spans="1:4" ht="18.75" customHeight="1" x14ac:dyDescent="0.35">
      <c r="A23" s="55" t="s">
        <v>17</v>
      </c>
      <c r="B23" s="7">
        <f>B6/B6*100</f>
        <v>100</v>
      </c>
      <c r="C23" s="7">
        <f t="shared" ref="C23:D23" si="1">C6/C6*100</f>
        <v>100</v>
      </c>
      <c r="D23" s="7">
        <f t="shared" si="1"/>
        <v>100</v>
      </c>
    </row>
    <row r="24" spans="1:4" ht="18.75" customHeight="1" x14ac:dyDescent="0.35">
      <c r="A24" s="16" t="s">
        <v>18</v>
      </c>
      <c r="B24" s="3">
        <f>B7/B6*100</f>
        <v>2.9662345088775544</v>
      </c>
      <c r="C24" s="3">
        <f t="shared" ref="C24:D24" si="2">C7/C6*100</f>
        <v>1.7865004540584868</v>
      </c>
      <c r="D24" s="3">
        <f t="shared" si="2"/>
        <v>4.0858805442131896</v>
      </c>
    </row>
    <row r="25" spans="1:4" ht="18.75" customHeight="1" x14ac:dyDescent="0.35">
      <c r="A25" s="9" t="s">
        <v>19</v>
      </c>
      <c r="B25" s="3">
        <f>B8/B6*100</f>
        <v>17.382953383896378</v>
      </c>
      <c r="C25" s="3">
        <f t="shared" ref="C25:D25" si="3">C8/C6*100</f>
        <v>14.442430374287547</v>
      </c>
      <c r="D25" s="3">
        <f t="shared" si="3"/>
        <v>20.173703526144386</v>
      </c>
    </row>
    <row r="26" spans="1:4" ht="18.75" customHeight="1" x14ac:dyDescent="0.35">
      <c r="A26" s="18" t="s">
        <v>20</v>
      </c>
      <c r="B26" s="3">
        <f>B9/B6*100</f>
        <v>17.417978533599314</v>
      </c>
      <c r="C26" s="3">
        <f t="shared" ref="C26:D26" si="4">C9/C6*100</f>
        <v>21.376422106216502</v>
      </c>
      <c r="D26" s="3">
        <f t="shared" si="4"/>
        <v>13.661156205055297</v>
      </c>
    </row>
    <row r="27" spans="1:4" ht="18.75" customHeight="1" x14ac:dyDescent="0.35">
      <c r="A27" s="18" t="s">
        <v>21</v>
      </c>
      <c r="B27" s="3">
        <f>B10/B6*100</f>
        <v>18.207827677790167</v>
      </c>
      <c r="C27" s="3">
        <f t="shared" ref="C27:D27" si="5">C10/C6*100</f>
        <v>17.492517201487786</v>
      </c>
      <c r="D27" s="3">
        <f t="shared" si="5"/>
        <v>18.88670215403944</v>
      </c>
    </row>
    <row r="28" spans="1:4" ht="18.75" customHeight="1" x14ac:dyDescent="0.35">
      <c r="A28" s="9" t="s">
        <v>22</v>
      </c>
      <c r="B28" s="3"/>
      <c r="C28" s="3"/>
      <c r="D28" s="3"/>
    </row>
    <row r="29" spans="1:4" ht="18.75" customHeight="1" x14ac:dyDescent="0.35">
      <c r="A29" s="18" t="s">
        <v>23</v>
      </c>
      <c r="B29" s="3">
        <f>B12/B6*100</f>
        <v>11.875756434455877</v>
      </c>
      <c r="C29" s="3">
        <f t="shared" ref="C29:D29" si="6">C12/C6*100</f>
        <v>12.941995040759879</v>
      </c>
      <c r="D29" s="3">
        <f t="shared" si="6"/>
        <v>10.86382271742904</v>
      </c>
    </row>
    <row r="30" spans="1:4" ht="18.75" customHeight="1" x14ac:dyDescent="0.35">
      <c r="A30" s="18" t="s">
        <v>24</v>
      </c>
      <c r="B30" s="3">
        <f>B13/B6*100</f>
        <v>3.6461906025475019</v>
      </c>
      <c r="C30" s="3">
        <f t="shared" ref="C30:D30" si="7">C13/C6*100</f>
        <v>3.5918565065444601</v>
      </c>
      <c r="D30" s="3">
        <f t="shared" si="7"/>
        <v>3.6977566910780113</v>
      </c>
    </row>
    <row r="31" spans="1:4" ht="18.75" customHeight="1" x14ac:dyDescent="0.35">
      <c r="A31" s="19" t="s">
        <v>25</v>
      </c>
      <c r="B31" s="51" t="s">
        <v>15</v>
      </c>
      <c r="C31" s="51" t="s">
        <v>15</v>
      </c>
      <c r="D31" s="51" t="s">
        <v>15</v>
      </c>
    </row>
    <row r="32" spans="1:4" ht="18.75" customHeight="1" x14ac:dyDescent="0.35">
      <c r="A32" s="9" t="s">
        <v>26</v>
      </c>
      <c r="B32" s="3"/>
      <c r="C32" s="3"/>
      <c r="D32" s="3"/>
    </row>
    <row r="33" spans="1:4" ht="18.75" customHeight="1" x14ac:dyDescent="0.35">
      <c r="A33" s="19" t="s">
        <v>27</v>
      </c>
      <c r="B33" s="3">
        <f>B16/B6*100</f>
        <v>14.708204964682444</v>
      </c>
      <c r="C33" s="3">
        <f t="shared" ref="C33:D33" si="8">C16/C6*100</f>
        <v>15.042508705581891</v>
      </c>
      <c r="D33" s="3">
        <f t="shared" si="8"/>
        <v>14.390925922864559</v>
      </c>
    </row>
    <row r="34" spans="1:4" ht="18.75" customHeight="1" x14ac:dyDescent="0.35">
      <c r="A34" s="19" t="s">
        <v>28</v>
      </c>
      <c r="B34" s="3">
        <f>B17/B6*100</f>
        <v>6.2009909246312978</v>
      </c>
      <c r="C34" s="3">
        <f t="shared" ref="C34:D34" si="9">C17/C6*100</f>
        <v>5.5235058767195717</v>
      </c>
      <c r="D34" s="3">
        <f t="shared" si="9"/>
        <v>6.8439767899356925</v>
      </c>
    </row>
    <row r="35" spans="1:4" ht="18.75" customHeight="1" x14ac:dyDescent="0.35">
      <c r="A35" s="19" t="s">
        <v>29</v>
      </c>
      <c r="B35" s="3">
        <f>B18/B6*100</f>
        <v>1.9934479772626179</v>
      </c>
      <c r="C35" s="3">
        <f t="shared" ref="C35:D35" si="10">C18/C6*100</f>
        <v>0.87800898118716408</v>
      </c>
      <c r="D35" s="3">
        <f t="shared" si="10"/>
        <v>3.0520738622274388</v>
      </c>
    </row>
    <row r="36" spans="1:4" ht="18.75" customHeight="1" x14ac:dyDescent="0.35">
      <c r="A36" s="18" t="s">
        <v>30</v>
      </c>
      <c r="B36" s="36" t="s">
        <v>15</v>
      </c>
      <c r="C36" s="36" t="s">
        <v>15</v>
      </c>
      <c r="D36" s="36" t="s">
        <v>15</v>
      </c>
    </row>
    <row r="37" spans="1:4" ht="18.75" customHeight="1" x14ac:dyDescent="0.35">
      <c r="A37" s="18" t="s">
        <v>31</v>
      </c>
      <c r="B37" s="52">
        <f>B20/B6*100</f>
        <v>5.5331085204157953</v>
      </c>
      <c r="C37" s="52">
        <f t="shared" ref="C37:D37" si="11">C20/C6*100</f>
        <v>6.9242547531567018</v>
      </c>
      <c r="D37" s="52">
        <f t="shared" si="11"/>
        <v>4.2128167826618839</v>
      </c>
    </row>
    <row r="38" spans="1:4" ht="9" customHeight="1" x14ac:dyDescent="0.35">
      <c r="A38" s="66"/>
      <c r="B38" s="66"/>
      <c r="C38" s="66"/>
      <c r="D38" s="66"/>
    </row>
  </sheetData>
  <mergeCells count="2">
    <mergeCell ref="B4:D4"/>
    <mergeCell ref="B21:D21"/>
  </mergeCells>
  <pageMargins left="0.35433070866141736" right="3.937007874015748E-2" top="0.35433070866141736" bottom="0.55118110236220474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" workbookViewId="0">
      <selection activeCell="G16" sqref="G16"/>
    </sheetView>
  </sheetViews>
  <sheetFormatPr defaultColWidth="9.140625" defaultRowHeight="21" x14ac:dyDescent="0.35"/>
  <cols>
    <col min="1" max="1" width="39.42578125" style="1" customWidth="1"/>
    <col min="2" max="4" width="16.42578125" style="1" customWidth="1"/>
    <col min="5" max="16384" width="9.140625" style="1"/>
  </cols>
  <sheetData>
    <row r="1" spans="1:4" x14ac:dyDescent="0.35">
      <c r="A1" s="43" t="s">
        <v>114</v>
      </c>
      <c r="B1" s="46"/>
      <c r="C1" s="46"/>
      <c r="D1" s="46"/>
    </row>
    <row r="2" spans="1:4" ht="11.25" customHeight="1" x14ac:dyDescent="0.35">
      <c r="A2" s="43"/>
      <c r="B2" s="46"/>
      <c r="C2" s="46"/>
      <c r="D2" s="46"/>
    </row>
    <row r="3" spans="1:4" x14ac:dyDescent="0.35">
      <c r="A3" s="44" t="s">
        <v>32</v>
      </c>
      <c r="B3" s="42" t="s">
        <v>0</v>
      </c>
      <c r="C3" s="42" t="s">
        <v>1</v>
      </c>
      <c r="D3" s="42" t="s">
        <v>2</v>
      </c>
    </row>
    <row r="4" spans="1:4" x14ac:dyDescent="0.35">
      <c r="B4" s="71" t="s">
        <v>13</v>
      </c>
      <c r="C4" s="71"/>
      <c r="D4" s="71"/>
    </row>
    <row r="5" spans="1:4" ht="12" customHeight="1" x14ac:dyDescent="0.35">
      <c r="A5" s="55"/>
    </row>
    <row r="6" spans="1:4" ht="17.25" customHeight="1" x14ac:dyDescent="0.35">
      <c r="A6" s="55" t="s">
        <v>17</v>
      </c>
      <c r="B6" s="14">
        <f>SUM(B7:B22)</f>
        <v>165707.31</v>
      </c>
      <c r="C6" s="14">
        <f t="shared" ref="C6:D6" si="0">SUM(C7:C22)</f>
        <v>92325.82</v>
      </c>
      <c r="D6" s="14">
        <f t="shared" si="0"/>
        <v>73381.489999999991</v>
      </c>
    </row>
    <row r="7" spans="1:4" ht="17.25" customHeight="1" x14ac:dyDescent="0.35">
      <c r="A7" s="61" t="s">
        <v>33</v>
      </c>
      <c r="B7" s="35">
        <v>10709.97</v>
      </c>
      <c r="C7" s="35">
        <v>7259.86</v>
      </c>
      <c r="D7" s="35">
        <v>3450.12</v>
      </c>
    </row>
    <row r="8" spans="1:4" ht="17.25" customHeight="1" x14ac:dyDescent="0.35">
      <c r="A8" s="61" t="s">
        <v>34</v>
      </c>
      <c r="B8" s="62"/>
      <c r="C8" s="62"/>
      <c r="D8" s="62"/>
    </row>
    <row r="9" spans="1:4" ht="17.25" customHeight="1" x14ac:dyDescent="0.35">
      <c r="A9" s="47" t="s">
        <v>35</v>
      </c>
      <c r="B9" s="35">
        <v>6978.68</v>
      </c>
      <c r="C9" s="35">
        <v>2501.94</v>
      </c>
      <c r="D9" s="35">
        <v>4476.75</v>
      </c>
    </row>
    <row r="10" spans="1:4" ht="17.25" customHeight="1" x14ac:dyDescent="0.35">
      <c r="A10" s="61" t="s">
        <v>36</v>
      </c>
      <c r="B10" s="35">
        <v>13001.78</v>
      </c>
      <c r="C10" s="35">
        <v>5953.35</v>
      </c>
      <c r="D10" s="35">
        <v>7048.43</v>
      </c>
    </row>
    <row r="11" spans="1:4" ht="17.25" customHeight="1" x14ac:dyDescent="0.55000000000000004">
      <c r="A11" s="61" t="s">
        <v>37</v>
      </c>
      <c r="B11" s="48"/>
      <c r="C11" s="48"/>
      <c r="D11" s="48"/>
    </row>
    <row r="12" spans="1:4" ht="17.25" customHeight="1" x14ac:dyDescent="0.35">
      <c r="A12" s="47" t="s">
        <v>38</v>
      </c>
      <c r="B12" s="35">
        <v>8513.6200000000008</v>
      </c>
      <c r="C12" s="35">
        <v>2970.08</v>
      </c>
      <c r="D12" s="35">
        <v>5543.53</v>
      </c>
    </row>
    <row r="13" spans="1:4" ht="17.25" customHeight="1" x14ac:dyDescent="0.35">
      <c r="A13" s="61" t="s">
        <v>39</v>
      </c>
      <c r="B13" s="35">
        <v>55662.879999999997</v>
      </c>
      <c r="C13" s="35">
        <v>22132.17</v>
      </c>
      <c r="D13" s="35">
        <v>33530.71</v>
      </c>
    </row>
    <row r="14" spans="1:4" ht="17.25" customHeight="1" x14ac:dyDescent="0.35">
      <c r="A14" s="61" t="s">
        <v>40</v>
      </c>
      <c r="B14" s="35">
        <v>7999.63</v>
      </c>
      <c r="C14" s="35">
        <v>6454.21</v>
      </c>
      <c r="D14" s="35">
        <v>1545.42</v>
      </c>
    </row>
    <row r="15" spans="1:4" ht="17.25" customHeight="1" x14ac:dyDescent="0.55000000000000004">
      <c r="A15" s="61" t="s">
        <v>41</v>
      </c>
      <c r="B15" s="48"/>
      <c r="C15" s="48"/>
      <c r="D15" s="48"/>
    </row>
    <row r="16" spans="1:4" ht="17.25" customHeight="1" x14ac:dyDescent="0.35">
      <c r="A16" s="61" t="s">
        <v>42</v>
      </c>
      <c r="B16" s="35">
        <v>25611.83</v>
      </c>
      <c r="C16" s="35">
        <v>21669.119999999999</v>
      </c>
      <c r="D16" s="35">
        <v>3942.71</v>
      </c>
    </row>
    <row r="17" spans="1:4" ht="17.25" customHeight="1" x14ac:dyDescent="0.55000000000000004">
      <c r="A17" s="61" t="s">
        <v>43</v>
      </c>
      <c r="B17" s="48"/>
      <c r="C17" s="48"/>
      <c r="D17" s="48"/>
    </row>
    <row r="18" spans="1:4" ht="17.25" customHeight="1" x14ac:dyDescent="0.35">
      <c r="A18" s="61" t="s">
        <v>44</v>
      </c>
      <c r="B18" s="35">
        <v>13827.3</v>
      </c>
      <c r="C18" s="35">
        <v>12532.96</v>
      </c>
      <c r="D18" s="35">
        <v>1294.33</v>
      </c>
    </row>
    <row r="19" spans="1:4" ht="17.25" customHeight="1" x14ac:dyDescent="0.55000000000000004">
      <c r="A19" s="61" t="s">
        <v>45</v>
      </c>
      <c r="B19" s="48"/>
      <c r="C19" s="48"/>
      <c r="D19" s="48"/>
    </row>
    <row r="20" spans="1:4" ht="17.25" customHeight="1" x14ac:dyDescent="0.35">
      <c r="A20" s="63" t="s">
        <v>46</v>
      </c>
      <c r="B20" s="35">
        <v>23401.62</v>
      </c>
      <c r="C20" s="35">
        <v>10852.13</v>
      </c>
      <c r="D20" s="35">
        <v>12549.49</v>
      </c>
    </row>
    <row r="21" spans="1:4" ht="17.25" customHeight="1" x14ac:dyDescent="0.55000000000000004">
      <c r="A21" s="63" t="s">
        <v>47</v>
      </c>
      <c r="B21" s="48"/>
      <c r="C21" s="48"/>
      <c r="D21" s="48"/>
    </row>
    <row r="22" spans="1:4" ht="17.25" customHeight="1" x14ac:dyDescent="0.35">
      <c r="A22" s="61" t="s">
        <v>48</v>
      </c>
      <c r="B22" s="35" t="s">
        <v>50</v>
      </c>
      <c r="C22" s="35" t="s">
        <v>50</v>
      </c>
      <c r="D22" s="35" t="s">
        <v>50</v>
      </c>
    </row>
    <row r="23" spans="1:4" ht="17.25" customHeight="1" x14ac:dyDescent="0.35">
      <c r="B23" s="70" t="s">
        <v>14</v>
      </c>
      <c r="C23" s="70"/>
      <c r="D23" s="70"/>
    </row>
    <row r="24" spans="1:4" ht="9" customHeight="1" x14ac:dyDescent="0.35"/>
    <row r="25" spans="1:4" ht="17.25" customHeight="1" x14ac:dyDescent="0.35">
      <c r="A25" s="55" t="s">
        <v>17</v>
      </c>
      <c r="B25" s="7">
        <f>B6/B6*100</f>
        <v>100</v>
      </c>
      <c r="C25" s="7">
        <f t="shared" ref="C25:D25" si="1">C6/C6*100</f>
        <v>100</v>
      </c>
      <c r="D25" s="7">
        <f t="shared" si="1"/>
        <v>100</v>
      </c>
    </row>
    <row r="26" spans="1:4" ht="17.25" customHeight="1" x14ac:dyDescent="0.35">
      <c r="A26" s="61" t="s">
        <v>33</v>
      </c>
      <c r="B26" s="3">
        <f>B7/B6*100</f>
        <v>6.4631849976926183</v>
      </c>
      <c r="C26" s="3">
        <f t="shared" ref="C26:D26" si="2">C7/C6*100</f>
        <v>7.8633041114609101</v>
      </c>
      <c r="D26" s="3">
        <f t="shared" si="2"/>
        <v>4.701621621474299</v>
      </c>
    </row>
    <row r="27" spans="1:4" ht="17.25" customHeight="1" x14ac:dyDescent="0.35">
      <c r="A27" s="61" t="s">
        <v>34</v>
      </c>
      <c r="B27" s="3"/>
      <c r="C27" s="3"/>
      <c r="D27" s="3"/>
    </row>
    <row r="28" spans="1:4" ht="17.25" customHeight="1" x14ac:dyDescent="0.35">
      <c r="A28" s="47" t="s">
        <v>35</v>
      </c>
      <c r="B28" s="3">
        <f>B9/B6*100</f>
        <v>4.2114496940418622</v>
      </c>
      <c r="C28" s="3">
        <f t="shared" ref="C28:D28" si="3">C9/C6*100</f>
        <v>2.7099028202511493</v>
      </c>
      <c r="D28" s="3">
        <f t="shared" si="3"/>
        <v>6.1006529030686085</v>
      </c>
    </row>
    <row r="29" spans="1:4" ht="17.25" customHeight="1" x14ac:dyDescent="0.35">
      <c r="A29" s="61" t="s">
        <v>36</v>
      </c>
      <c r="B29" s="3">
        <f>B10/B6*100</f>
        <v>7.8462320099215903</v>
      </c>
      <c r="C29" s="3">
        <f t="shared" ref="C29:D29" si="4">C10/C6*100</f>
        <v>6.448196181739843</v>
      </c>
      <c r="D29" s="3">
        <f t="shared" si="4"/>
        <v>9.6051879022898028</v>
      </c>
    </row>
    <row r="30" spans="1:4" ht="17.25" customHeight="1" x14ac:dyDescent="0.35">
      <c r="A30" s="61" t="s">
        <v>37</v>
      </c>
      <c r="B30" s="3"/>
      <c r="C30" s="3"/>
      <c r="D30" s="3"/>
    </row>
    <row r="31" spans="1:4" ht="17.25" customHeight="1" x14ac:dyDescent="0.35">
      <c r="A31" s="47" t="s">
        <v>38</v>
      </c>
      <c r="B31" s="3">
        <f>B12/B6*100</f>
        <v>5.1377455828593206</v>
      </c>
      <c r="C31" s="3">
        <f t="shared" ref="C31:D31" si="5">C12/C6*100</f>
        <v>3.2169549103381914</v>
      </c>
      <c r="D31" s="3">
        <f t="shared" si="5"/>
        <v>7.5543982549277757</v>
      </c>
    </row>
    <row r="32" spans="1:4" ht="17.25" customHeight="1" x14ac:dyDescent="0.35">
      <c r="A32" s="61" t="s">
        <v>49</v>
      </c>
      <c r="B32" s="3">
        <f>B13/B6*100</f>
        <v>33.591082976363559</v>
      </c>
      <c r="C32" s="3">
        <f t="shared" ref="C32:D32" si="6">C13/C6*100</f>
        <v>23.971809836078354</v>
      </c>
      <c r="D32" s="3">
        <f t="shared" si="6"/>
        <v>45.693689239616155</v>
      </c>
    </row>
    <row r="33" spans="1:4" ht="17.25" customHeight="1" x14ac:dyDescent="0.35">
      <c r="A33" s="61" t="s">
        <v>40</v>
      </c>
      <c r="B33" s="3">
        <f>B14/B6*100</f>
        <v>4.8275661465990849</v>
      </c>
      <c r="C33" s="3">
        <f t="shared" ref="C33:D33" si="7">C14/C6*100</f>
        <v>6.9906879787257781</v>
      </c>
      <c r="D33" s="3">
        <f t="shared" si="7"/>
        <v>2.106007931973036</v>
      </c>
    </row>
    <row r="34" spans="1:4" ht="17.25" customHeight="1" x14ac:dyDescent="0.35">
      <c r="A34" s="61" t="s">
        <v>41</v>
      </c>
      <c r="B34" s="3"/>
      <c r="C34" s="3"/>
      <c r="D34" s="3"/>
    </row>
    <row r="35" spans="1:4" ht="17.25" customHeight="1" x14ac:dyDescent="0.35">
      <c r="A35" s="61" t="s">
        <v>42</v>
      </c>
      <c r="B35" s="3">
        <f>B16/B6*100</f>
        <v>15.456065275575352</v>
      </c>
      <c r="C35" s="3">
        <f t="shared" ref="C35:D35" si="8">C16/C6*100</f>
        <v>23.470270829980169</v>
      </c>
      <c r="D35" s="3">
        <f t="shared" si="8"/>
        <v>5.3728944451795684</v>
      </c>
    </row>
    <row r="36" spans="1:4" ht="17.25" customHeight="1" x14ac:dyDescent="0.35">
      <c r="A36" s="61" t="s">
        <v>43</v>
      </c>
      <c r="B36" s="3"/>
      <c r="C36" s="3"/>
      <c r="D36" s="3"/>
    </row>
    <row r="37" spans="1:4" ht="17.25" customHeight="1" x14ac:dyDescent="0.35">
      <c r="A37" s="61" t="s">
        <v>44</v>
      </c>
      <c r="B37" s="3">
        <f>B18/B6*100</f>
        <v>8.3444116013952545</v>
      </c>
      <c r="C37" s="3">
        <f t="shared" ref="C37:D37" si="9">C18/C6*100</f>
        <v>13.574707487028004</v>
      </c>
      <c r="D37" s="3">
        <f t="shared" si="9"/>
        <v>1.7638371747425681</v>
      </c>
    </row>
    <row r="38" spans="1:4" ht="17.25" customHeight="1" x14ac:dyDescent="0.35">
      <c r="A38" s="61" t="s">
        <v>45</v>
      </c>
      <c r="B38" s="3"/>
      <c r="C38" s="3"/>
      <c r="D38" s="3"/>
    </row>
    <row r="39" spans="1:4" ht="17.25" customHeight="1" x14ac:dyDescent="0.35">
      <c r="A39" s="63" t="s">
        <v>46</v>
      </c>
      <c r="B39" s="3">
        <f>B20/B6*100</f>
        <v>14.122261715551353</v>
      </c>
      <c r="C39" s="3">
        <f t="shared" ref="C39:D39" si="10">C20/C6*100</f>
        <v>11.754165844397589</v>
      </c>
      <c r="D39" s="3">
        <f t="shared" si="10"/>
        <v>17.101710526728201</v>
      </c>
    </row>
    <row r="40" spans="1:4" ht="17.25" customHeight="1" x14ac:dyDescent="0.35">
      <c r="A40" s="63" t="s">
        <v>47</v>
      </c>
      <c r="B40" s="52"/>
      <c r="C40" s="52"/>
      <c r="D40" s="52"/>
    </row>
    <row r="41" spans="1:4" ht="17.25" customHeight="1" x14ac:dyDescent="0.35">
      <c r="A41" s="61" t="s">
        <v>48</v>
      </c>
      <c r="B41" s="67" t="s">
        <v>50</v>
      </c>
      <c r="C41" s="67" t="s">
        <v>50</v>
      </c>
      <c r="D41" s="67" t="s">
        <v>50</v>
      </c>
    </row>
    <row r="42" spans="1:4" ht="9" customHeight="1" x14ac:dyDescent="0.35">
      <c r="A42" s="66"/>
      <c r="B42" s="66"/>
      <c r="C42" s="66"/>
      <c r="D42" s="66"/>
    </row>
  </sheetData>
  <mergeCells count="2">
    <mergeCell ref="B4:D4"/>
    <mergeCell ref="B23:D23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31" sqref="D31:D53"/>
    </sheetView>
  </sheetViews>
  <sheetFormatPr defaultColWidth="9.140625" defaultRowHeight="21" x14ac:dyDescent="0.35"/>
  <cols>
    <col min="1" max="1" width="41" style="1" customWidth="1"/>
    <col min="2" max="4" width="16" style="1" customWidth="1"/>
    <col min="5" max="16384" width="9.140625" style="1"/>
  </cols>
  <sheetData>
    <row r="1" spans="1:4" x14ac:dyDescent="0.35">
      <c r="A1" s="21" t="s">
        <v>115</v>
      </c>
      <c r="B1" s="21"/>
      <c r="C1" s="21"/>
      <c r="D1" s="21"/>
    </row>
    <row r="2" spans="1:4" ht="6.75" customHeight="1" x14ac:dyDescent="0.35">
      <c r="A2" s="37"/>
      <c r="B2" s="37"/>
      <c r="C2" s="37"/>
      <c r="D2" s="37"/>
    </row>
    <row r="3" spans="1:4" x14ac:dyDescent="0.35">
      <c r="A3" s="22" t="s">
        <v>51</v>
      </c>
      <c r="B3" s="23" t="s">
        <v>0</v>
      </c>
      <c r="C3" s="23" t="s">
        <v>1</v>
      </c>
      <c r="D3" s="23" t="s">
        <v>2</v>
      </c>
    </row>
    <row r="4" spans="1:4" ht="15.75" customHeight="1" x14ac:dyDescent="0.35">
      <c r="B4" s="71" t="s">
        <v>13</v>
      </c>
      <c r="C4" s="71"/>
      <c r="D4" s="71"/>
    </row>
    <row r="5" spans="1:4" ht="5.25" customHeight="1" x14ac:dyDescent="0.35"/>
    <row r="6" spans="1:4" ht="15" customHeight="1" x14ac:dyDescent="0.35">
      <c r="A6" s="13" t="s">
        <v>17</v>
      </c>
      <c r="B6" s="28">
        <f>SUM(B7:B28)</f>
        <v>165707.33000000002</v>
      </c>
      <c r="C6" s="28">
        <f t="shared" ref="C6:D6" si="0">SUM(C7:C28)</f>
        <v>92325.83</v>
      </c>
      <c r="D6" s="28">
        <f t="shared" si="0"/>
        <v>73381.5</v>
      </c>
    </row>
    <row r="7" spans="1:4" ht="15" customHeight="1" x14ac:dyDescent="0.35">
      <c r="A7" s="11" t="s">
        <v>52</v>
      </c>
      <c r="B7" s="29">
        <v>6991.17</v>
      </c>
      <c r="C7" s="25">
        <v>5416.49</v>
      </c>
      <c r="D7" s="25">
        <v>1574.68</v>
      </c>
    </row>
    <row r="8" spans="1:4" ht="15" customHeight="1" x14ac:dyDescent="0.35">
      <c r="A8" s="12" t="s">
        <v>53</v>
      </c>
      <c r="B8" s="29" t="s">
        <v>15</v>
      </c>
      <c r="C8" s="25" t="s">
        <v>15</v>
      </c>
      <c r="D8" s="25" t="s">
        <v>15</v>
      </c>
    </row>
    <row r="9" spans="1:4" ht="15" customHeight="1" x14ac:dyDescent="0.35">
      <c r="A9" s="12" t="s">
        <v>54</v>
      </c>
      <c r="B9" s="29">
        <v>14668.94</v>
      </c>
      <c r="C9" s="25">
        <v>9581.83</v>
      </c>
      <c r="D9" s="25">
        <v>5087.1099999999997</v>
      </c>
    </row>
    <row r="10" spans="1:4" ht="15" customHeight="1" x14ac:dyDescent="0.35">
      <c r="A10" s="11" t="s">
        <v>55</v>
      </c>
      <c r="B10" s="29" t="s">
        <v>15</v>
      </c>
      <c r="C10" s="25" t="s">
        <v>15</v>
      </c>
      <c r="D10" s="25" t="s">
        <v>15</v>
      </c>
    </row>
    <row r="11" spans="1:4" ht="15" customHeight="1" x14ac:dyDescent="0.35">
      <c r="A11" s="12" t="s">
        <v>56</v>
      </c>
      <c r="B11" s="29">
        <v>134.41999999999999</v>
      </c>
      <c r="C11" s="25">
        <v>134.41999999999999</v>
      </c>
      <c r="D11" s="25" t="s">
        <v>15</v>
      </c>
    </row>
    <row r="12" spans="1:4" ht="15" customHeight="1" x14ac:dyDescent="0.35">
      <c r="A12" s="11" t="s">
        <v>57</v>
      </c>
      <c r="B12" s="29">
        <v>13670.67</v>
      </c>
      <c r="C12" s="25">
        <v>12209.66</v>
      </c>
      <c r="D12" s="25">
        <v>1461.01</v>
      </c>
    </row>
    <row r="13" spans="1:4" ht="15" customHeight="1" x14ac:dyDescent="0.35">
      <c r="A13" s="12" t="s">
        <v>58</v>
      </c>
      <c r="B13" s="29">
        <v>35621.99</v>
      </c>
      <c r="C13" s="25">
        <v>17937.55</v>
      </c>
      <c r="D13" s="25">
        <v>17684.45</v>
      </c>
    </row>
    <row r="14" spans="1:4" ht="15" customHeight="1" x14ac:dyDescent="0.35">
      <c r="A14" s="24" t="s">
        <v>59</v>
      </c>
      <c r="B14" s="29">
        <v>9195.14</v>
      </c>
      <c r="C14" s="25">
        <v>8697.31</v>
      </c>
      <c r="D14" s="25">
        <v>497.83</v>
      </c>
    </row>
    <row r="15" spans="1:4" ht="15" customHeight="1" x14ac:dyDescent="0.35">
      <c r="A15" s="24" t="s">
        <v>60</v>
      </c>
      <c r="B15" s="29">
        <v>40844.449999999997</v>
      </c>
      <c r="C15" s="25">
        <v>19016.099999999999</v>
      </c>
      <c r="D15" s="25">
        <v>21828.35</v>
      </c>
    </row>
    <row r="16" spans="1:4" ht="15" customHeight="1" x14ac:dyDescent="0.35">
      <c r="A16" s="24" t="s">
        <v>61</v>
      </c>
      <c r="B16" s="29">
        <v>1380.1</v>
      </c>
      <c r="C16" s="25">
        <v>717.07</v>
      </c>
      <c r="D16" s="25">
        <v>663.03</v>
      </c>
    </row>
    <row r="17" spans="1:4" ht="15" customHeight="1" x14ac:dyDescent="0.35">
      <c r="A17" s="24" t="s">
        <v>62</v>
      </c>
      <c r="B17" s="29">
        <v>1837.1</v>
      </c>
      <c r="C17" s="25">
        <v>1266.55</v>
      </c>
      <c r="D17" s="25">
        <v>570.54999999999995</v>
      </c>
    </row>
    <row r="18" spans="1:4" ht="15" customHeight="1" x14ac:dyDescent="0.35">
      <c r="A18" s="24" t="s">
        <v>63</v>
      </c>
      <c r="B18" s="29">
        <v>3351.21</v>
      </c>
      <c r="C18" s="25">
        <v>510.06</v>
      </c>
      <c r="D18" s="25">
        <v>2841.15</v>
      </c>
    </row>
    <row r="19" spans="1:4" ht="15" customHeight="1" x14ac:dyDescent="0.35">
      <c r="A19" s="24" t="s">
        <v>64</v>
      </c>
      <c r="B19" s="29">
        <v>2729.94</v>
      </c>
      <c r="C19" s="25">
        <v>1748.89</v>
      </c>
      <c r="D19" s="25">
        <v>981.05</v>
      </c>
    </row>
    <row r="20" spans="1:4" ht="15" customHeight="1" x14ac:dyDescent="0.35">
      <c r="A20" s="20" t="s">
        <v>65</v>
      </c>
      <c r="B20" s="29">
        <v>11508.2</v>
      </c>
      <c r="C20" s="25">
        <v>7273.81</v>
      </c>
      <c r="D20" s="25">
        <v>4234.38</v>
      </c>
    </row>
    <row r="21" spans="1:4" ht="15" customHeight="1" x14ac:dyDescent="0.35">
      <c r="A21" s="24" t="s">
        <v>66</v>
      </c>
      <c r="B21" s="29">
        <v>3466.93</v>
      </c>
      <c r="C21" s="25">
        <v>2343.8200000000002</v>
      </c>
      <c r="D21" s="25">
        <v>1123.0999999999999</v>
      </c>
    </row>
    <row r="22" spans="1:4" ht="15" customHeight="1" x14ac:dyDescent="0.35">
      <c r="A22" s="24" t="s">
        <v>67</v>
      </c>
      <c r="B22" s="29">
        <v>2485.83</v>
      </c>
      <c r="C22" s="25">
        <v>118.71</v>
      </c>
      <c r="D22" s="25">
        <v>2367.12</v>
      </c>
    </row>
    <row r="23" spans="1:4" ht="15" customHeight="1" x14ac:dyDescent="0.35">
      <c r="A23" s="24" t="s">
        <v>68</v>
      </c>
      <c r="B23" s="29">
        <v>3785.65</v>
      </c>
      <c r="C23" s="25">
        <v>630.72</v>
      </c>
      <c r="D23" s="25">
        <v>3154.93</v>
      </c>
    </row>
    <row r="24" spans="1:4" ht="15" customHeight="1" x14ac:dyDescent="0.35">
      <c r="A24" s="24" t="s">
        <v>69</v>
      </c>
      <c r="B24" s="29">
        <v>3610.26</v>
      </c>
      <c r="C24" s="25">
        <v>1772.79</v>
      </c>
      <c r="D24" s="25">
        <v>1837.47</v>
      </c>
    </row>
    <row r="25" spans="1:4" ht="15" customHeight="1" x14ac:dyDescent="0.35">
      <c r="A25" s="24" t="s">
        <v>70</v>
      </c>
      <c r="B25" s="29">
        <v>9110.57</v>
      </c>
      <c r="C25" s="25">
        <v>2440.83</v>
      </c>
      <c r="D25" s="25">
        <v>6669.75</v>
      </c>
    </row>
    <row r="26" spans="1:4" ht="15" customHeight="1" x14ac:dyDescent="0.35">
      <c r="A26" s="24" t="s">
        <v>71</v>
      </c>
      <c r="B26" s="29">
        <v>1314.76</v>
      </c>
      <c r="C26" s="25">
        <v>509.22</v>
      </c>
      <c r="D26" s="25">
        <v>805.54</v>
      </c>
    </row>
    <row r="27" spans="1:4" ht="15" customHeight="1" x14ac:dyDescent="0.35">
      <c r="A27" s="24" t="s">
        <v>72</v>
      </c>
      <c r="B27" s="29" t="s">
        <v>15</v>
      </c>
      <c r="C27" s="25" t="s">
        <v>15</v>
      </c>
      <c r="D27" s="25" t="s">
        <v>15</v>
      </c>
    </row>
    <row r="28" spans="1:4" ht="15" customHeight="1" x14ac:dyDescent="0.35">
      <c r="A28" s="24" t="s">
        <v>73</v>
      </c>
      <c r="B28" s="29" t="s">
        <v>15</v>
      </c>
      <c r="C28" s="25" t="s">
        <v>15</v>
      </c>
      <c r="D28" s="25" t="s">
        <v>15</v>
      </c>
    </row>
    <row r="29" spans="1:4" ht="15.75" customHeight="1" x14ac:dyDescent="0.35">
      <c r="A29" s="8"/>
      <c r="B29" s="73" t="s">
        <v>14</v>
      </c>
      <c r="C29" s="73"/>
      <c r="D29" s="73"/>
    </row>
    <row r="30" spans="1:4" ht="5.25" customHeight="1" x14ac:dyDescent="0.35"/>
    <row r="31" spans="1:4" ht="14.25" customHeight="1" x14ac:dyDescent="0.35">
      <c r="A31" s="2" t="s">
        <v>17</v>
      </c>
      <c r="B31" s="33">
        <f>B6/B6*100</f>
        <v>100</v>
      </c>
      <c r="C31" s="33">
        <f t="shared" ref="C31:D31" si="1">C6/C6*100</f>
        <v>100</v>
      </c>
      <c r="D31" s="33">
        <f t="shared" si="1"/>
        <v>100</v>
      </c>
    </row>
    <row r="32" spans="1:4" ht="14.25" customHeight="1" x14ac:dyDescent="0.35">
      <c r="A32" s="11" t="s">
        <v>52</v>
      </c>
      <c r="B32" s="30">
        <f>B7/B6*100</f>
        <v>4.2189865710828842</v>
      </c>
      <c r="C32" s="30">
        <f t="shared" ref="C32:D32" si="2">C7/C6*100</f>
        <v>5.866711406764499</v>
      </c>
      <c r="D32" s="30">
        <f t="shared" si="2"/>
        <v>2.1458814551351497</v>
      </c>
    </row>
    <row r="33" spans="1:4" ht="14.25" customHeight="1" x14ac:dyDescent="0.35">
      <c r="A33" s="12" t="s">
        <v>53</v>
      </c>
      <c r="B33" s="31" t="s">
        <v>50</v>
      </c>
      <c r="C33" s="32" t="s">
        <v>50</v>
      </c>
      <c r="D33" s="32" t="s">
        <v>50</v>
      </c>
    </row>
    <row r="34" spans="1:4" ht="12.75" customHeight="1" x14ac:dyDescent="0.35">
      <c r="A34" s="12" t="s">
        <v>54</v>
      </c>
      <c r="B34" s="30">
        <f>B9/B6*100</f>
        <v>8.852318120145922</v>
      </c>
      <c r="C34" s="30">
        <f t="shared" ref="C34:D34" si="3">C9/C6*100</f>
        <v>10.378276588469337</v>
      </c>
      <c r="D34" s="30">
        <f t="shared" si="3"/>
        <v>6.9324148457036179</v>
      </c>
    </row>
    <row r="35" spans="1:4" ht="14.25" customHeight="1" x14ac:dyDescent="0.35">
      <c r="A35" s="11" t="s">
        <v>55</v>
      </c>
      <c r="B35" s="31" t="s">
        <v>50</v>
      </c>
      <c r="C35" s="31" t="s">
        <v>50</v>
      </c>
      <c r="D35" s="31" t="s">
        <v>50</v>
      </c>
    </row>
    <row r="36" spans="1:4" ht="14.25" customHeight="1" x14ac:dyDescent="0.35">
      <c r="A36" s="12" t="s">
        <v>56</v>
      </c>
      <c r="B36" s="30">
        <f>B11/B6*100</f>
        <v>8.1118922138205943E-2</v>
      </c>
      <c r="C36" s="30">
        <f t="shared" ref="C36" si="4">C11/C6*100</f>
        <v>0.14559305884387932</v>
      </c>
      <c r="D36" s="31" t="s">
        <v>50</v>
      </c>
    </row>
    <row r="37" spans="1:4" ht="14.25" customHeight="1" x14ac:dyDescent="0.35">
      <c r="A37" s="11" t="s">
        <v>57</v>
      </c>
      <c r="B37" s="30">
        <f>B12/B6*100</f>
        <v>8.2498885233381039</v>
      </c>
      <c r="C37" s="30">
        <f t="shared" ref="C37:D37" si="5">C12/C6*100</f>
        <v>13.224533156105933</v>
      </c>
      <c r="D37" s="30">
        <f t="shared" si="5"/>
        <v>1.990978652657686</v>
      </c>
    </row>
    <row r="38" spans="1:4" ht="14.25" customHeight="1" x14ac:dyDescent="0.35">
      <c r="A38" s="12" t="s">
        <v>58</v>
      </c>
      <c r="B38" s="30">
        <f>B13/B6*100</f>
        <v>21.496930763412816</v>
      </c>
      <c r="C38" s="30">
        <f t="shared" ref="C38:D38" si="6">C13/C6*100</f>
        <v>19.428528289428861</v>
      </c>
      <c r="D38" s="30">
        <f t="shared" si="6"/>
        <v>24.099330212655779</v>
      </c>
    </row>
    <row r="39" spans="1:4" ht="14.25" customHeight="1" x14ac:dyDescent="0.35">
      <c r="A39" s="27" t="s">
        <v>59</v>
      </c>
      <c r="B39" s="30">
        <f>B14/B6*100</f>
        <v>5.5490242948214776</v>
      </c>
      <c r="C39" s="30">
        <f t="shared" ref="C39:D39" si="7">C14/C6*100</f>
        <v>9.420234835690076</v>
      </c>
      <c r="D39" s="30">
        <f t="shared" si="7"/>
        <v>0.67841349658973993</v>
      </c>
    </row>
    <row r="40" spans="1:4" ht="14.25" customHeight="1" x14ac:dyDescent="0.35">
      <c r="A40" s="27" t="s">
        <v>60</v>
      </c>
      <c r="B40" s="30">
        <f>B15/B6*100</f>
        <v>24.648547532568411</v>
      </c>
      <c r="C40" s="30">
        <f t="shared" ref="C40:D40" si="8">C15/C6*100</f>
        <v>20.596727914604177</v>
      </c>
      <c r="D40" s="30">
        <f t="shared" si="8"/>
        <v>29.746393845860332</v>
      </c>
    </row>
    <row r="41" spans="1:4" ht="14.25" customHeight="1" x14ac:dyDescent="0.35">
      <c r="A41" s="27" t="s">
        <v>61</v>
      </c>
      <c r="B41" s="30">
        <f>B16/B6*100</f>
        <v>0.83285392384271695</v>
      </c>
      <c r="C41" s="30">
        <f t="shared" ref="C41" si="9">C16/C6*100</f>
        <v>0.77667322351718904</v>
      </c>
      <c r="D41" s="31" t="s">
        <v>50</v>
      </c>
    </row>
    <row r="42" spans="1:4" ht="14.25" customHeight="1" x14ac:dyDescent="0.35">
      <c r="A42" s="27" t="s">
        <v>62</v>
      </c>
      <c r="B42" s="30">
        <f>B17/B6*100</f>
        <v>1.1086413618516451</v>
      </c>
      <c r="C42" s="30">
        <f t="shared" ref="C42:D42" si="10">C17/C6*100</f>
        <v>1.3718262809010218</v>
      </c>
      <c r="D42" s="30">
        <f t="shared" si="10"/>
        <v>0.77751204322615364</v>
      </c>
    </row>
    <row r="43" spans="1:4" ht="14.25" customHeight="1" x14ac:dyDescent="0.35">
      <c r="A43" s="27" t="s">
        <v>63</v>
      </c>
      <c r="B43" s="30">
        <f>B18/B6*100</f>
        <v>2.0223667836540482</v>
      </c>
      <c r="C43" s="30">
        <f t="shared" ref="C43:D43" si="11">C18/C6*100</f>
        <v>0.55245644691198548</v>
      </c>
      <c r="D43" s="30">
        <f t="shared" si="11"/>
        <v>3.8717524171623641</v>
      </c>
    </row>
    <row r="44" spans="1:4" ht="14.25" customHeight="1" x14ac:dyDescent="0.35">
      <c r="A44" s="27" t="s">
        <v>64</v>
      </c>
      <c r="B44" s="30">
        <f>B19/B6*100</f>
        <v>1.6474467363634424</v>
      </c>
      <c r="C44" s="30">
        <f t="shared" ref="C44:D44" si="12">C19/C6*100</f>
        <v>1.894258627298558</v>
      </c>
      <c r="D44" s="30">
        <f t="shared" si="12"/>
        <v>1.3369173429270318</v>
      </c>
    </row>
    <row r="45" spans="1:4" ht="14.25" customHeight="1" x14ac:dyDescent="0.35">
      <c r="A45" s="20" t="s">
        <v>65</v>
      </c>
      <c r="B45" s="30">
        <f>B20/B6*100</f>
        <v>6.9448949542545879</v>
      </c>
      <c r="C45" s="30">
        <f t="shared" ref="C45:D45" si="13">C20/C6*100</f>
        <v>7.8784127908733668</v>
      </c>
      <c r="D45" s="30">
        <f t="shared" si="13"/>
        <v>5.7703644651581119</v>
      </c>
    </row>
    <row r="46" spans="1:4" ht="14.25" customHeight="1" x14ac:dyDescent="0.35">
      <c r="A46" s="27" t="s">
        <v>66</v>
      </c>
      <c r="B46" s="30">
        <f>B21/B6*100</f>
        <v>2.0922007493573154</v>
      </c>
      <c r="C46" s="30">
        <f t="shared" ref="C46:D46" si="14">C21/C6*100</f>
        <v>2.5386395118245892</v>
      </c>
      <c r="D46" s="30">
        <f t="shared" si="14"/>
        <v>1.5304947432254723</v>
      </c>
    </row>
    <row r="47" spans="1:4" ht="14.25" customHeight="1" x14ac:dyDescent="0.35">
      <c r="A47" s="27" t="s">
        <v>67</v>
      </c>
      <c r="B47" s="30">
        <f>B22/B6*100</f>
        <v>1.5001327943670322</v>
      </c>
      <c r="C47" s="30">
        <f t="shared" ref="C47:D47" si="15">C22/C6*100</f>
        <v>0.12857723564467277</v>
      </c>
      <c r="D47" s="30">
        <f t="shared" si="15"/>
        <v>3.2257721632836613</v>
      </c>
    </row>
    <row r="48" spans="1:4" ht="14.25" customHeight="1" x14ac:dyDescent="0.35">
      <c r="A48" s="27" t="s">
        <v>68</v>
      </c>
      <c r="B48" s="30">
        <f>B23/B6*100</f>
        <v>2.2845398571083124</v>
      </c>
      <c r="C48" s="30">
        <f t="shared" ref="C48:D48" si="16">C23/C6*100</f>
        <v>0.68314576754955791</v>
      </c>
      <c r="D48" s="30">
        <f t="shared" si="16"/>
        <v>4.2993533792577141</v>
      </c>
    </row>
    <row r="49" spans="1:4" ht="14.25" customHeight="1" x14ac:dyDescent="0.35">
      <c r="A49" s="27" t="s">
        <v>69</v>
      </c>
      <c r="B49" s="30">
        <f>B24/B6*100</f>
        <v>2.1786966213262864</v>
      </c>
      <c r="C49" s="30">
        <f t="shared" ref="C49:D49" si="17">C24/C6*100</f>
        <v>1.9201452074679426</v>
      </c>
      <c r="D49" s="30">
        <f t="shared" si="17"/>
        <v>2.5039962388340387</v>
      </c>
    </row>
    <row r="50" spans="1:4" ht="14.25" customHeight="1" x14ac:dyDescent="0.35">
      <c r="A50" s="27" t="s">
        <v>70</v>
      </c>
      <c r="B50" s="30">
        <f>B25/B6*100</f>
        <v>5.4979885319496722</v>
      </c>
      <c r="C50" s="30">
        <f t="shared" ref="C50:D50" si="18">C25/C6*100</f>
        <v>2.6437130324200711</v>
      </c>
      <c r="D50" s="30">
        <f t="shared" si="18"/>
        <v>9.0891437215101902</v>
      </c>
    </row>
    <row r="51" spans="1:4" ht="14.25" customHeight="1" x14ac:dyDescent="0.35">
      <c r="A51" s="27" t="s">
        <v>71</v>
      </c>
      <c r="B51" s="30">
        <f>B26/B6*100</f>
        <v>0.79342295841710786</v>
      </c>
      <c r="C51" s="30">
        <f t="shared" ref="C51:D51" si="19">C26/C6*100</f>
        <v>0.55154662568427493</v>
      </c>
      <c r="D51" s="30">
        <f t="shared" si="19"/>
        <v>1.0977426190524859</v>
      </c>
    </row>
    <row r="52" spans="1:4" ht="12.75" customHeight="1" x14ac:dyDescent="0.35">
      <c r="A52" s="27" t="s">
        <v>72</v>
      </c>
      <c r="B52" s="31" t="s">
        <v>50</v>
      </c>
      <c r="C52" s="32" t="s">
        <v>50</v>
      </c>
      <c r="D52" s="32" t="s">
        <v>50</v>
      </c>
    </row>
    <row r="53" spans="1:4" ht="14.25" customHeight="1" x14ac:dyDescent="0.35">
      <c r="A53" s="26" t="s">
        <v>73</v>
      </c>
      <c r="B53" s="34" t="s">
        <v>50</v>
      </c>
      <c r="C53" s="34" t="s">
        <v>50</v>
      </c>
      <c r="D53" s="34" t="s">
        <v>50</v>
      </c>
    </row>
  </sheetData>
  <mergeCells count="2">
    <mergeCell ref="B4:D4"/>
    <mergeCell ref="B29:D29"/>
  </mergeCells>
  <pageMargins left="0.62992125984251968" right="0.43307086614173229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5" sqref="D5"/>
    </sheetView>
  </sheetViews>
  <sheetFormatPr defaultColWidth="9.140625" defaultRowHeight="21" x14ac:dyDescent="0.35"/>
  <cols>
    <col min="1" max="1" width="38.140625" style="1" customWidth="1"/>
    <col min="2" max="4" width="16.7109375" style="1" customWidth="1"/>
    <col min="5" max="16384" width="9.140625" style="1"/>
  </cols>
  <sheetData>
    <row r="1" spans="1:4" x14ac:dyDescent="0.35">
      <c r="A1" s="43" t="s">
        <v>116</v>
      </c>
      <c r="B1" s="46"/>
      <c r="C1" s="46"/>
      <c r="D1" s="46"/>
    </row>
    <row r="2" spans="1:4" ht="11.25" customHeight="1" x14ac:dyDescent="0.35">
      <c r="A2" s="43"/>
      <c r="B2" s="46"/>
      <c r="C2" s="46"/>
      <c r="D2" s="46"/>
    </row>
    <row r="3" spans="1:4" x14ac:dyDescent="0.35">
      <c r="A3" s="59" t="s">
        <v>74</v>
      </c>
      <c r="B3" s="60" t="s">
        <v>0</v>
      </c>
      <c r="C3" s="60" t="s">
        <v>1</v>
      </c>
      <c r="D3" s="60" t="s">
        <v>2</v>
      </c>
    </row>
    <row r="4" spans="1:4" x14ac:dyDescent="0.35">
      <c r="B4" s="71" t="s">
        <v>13</v>
      </c>
      <c r="C4" s="71"/>
      <c r="D4" s="71"/>
    </row>
    <row r="5" spans="1:4" x14ac:dyDescent="0.35">
      <c r="A5" s="55" t="s">
        <v>17</v>
      </c>
      <c r="B5" s="14">
        <f>SUM(B7:B12)</f>
        <v>165707.31</v>
      </c>
      <c r="C5" s="14">
        <f t="shared" ref="C5:D5" si="0">SUM(C7:C12)</f>
        <v>92325.819999999992</v>
      </c>
      <c r="D5" s="14">
        <f t="shared" si="0"/>
        <v>73381.5</v>
      </c>
    </row>
    <row r="6" spans="1:4" ht="12" customHeight="1" x14ac:dyDescent="0.35"/>
    <row r="7" spans="1:4" x14ac:dyDescent="0.35">
      <c r="A7" s="16" t="s">
        <v>75</v>
      </c>
      <c r="B7" s="35">
        <v>13379.26</v>
      </c>
      <c r="C7" s="35">
        <v>8941.2999999999993</v>
      </c>
      <c r="D7" s="35">
        <v>4437.96</v>
      </c>
    </row>
    <row r="8" spans="1:4" x14ac:dyDescent="0.35">
      <c r="A8" s="16" t="s">
        <v>76</v>
      </c>
      <c r="B8" s="35">
        <v>5663.66</v>
      </c>
      <c r="C8" s="35">
        <v>2583.9299999999998</v>
      </c>
      <c r="D8" s="35">
        <v>3079.73</v>
      </c>
    </row>
    <row r="9" spans="1:4" x14ac:dyDescent="0.35">
      <c r="A9" s="16" t="s">
        <v>77</v>
      </c>
      <c r="B9" s="35">
        <v>88459.27</v>
      </c>
      <c r="C9" s="35">
        <v>47984.7</v>
      </c>
      <c r="D9" s="35">
        <v>40474.58</v>
      </c>
    </row>
    <row r="10" spans="1:4" x14ac:dyDescent="0.35">
      <c r="A10" s="16" t="s">
        <v>78</v>
      </c>
      <c r="B10" s="35">
        <v>44363.88</v>
      </c>
      <c r="C10" s="35">
        <v>27132.83</v>
      </c>
      <c r="D10" s="35">
        <v>17231.05</v>
      </c>
    </row>
    <row r="11" spans="1:4" x14ac:dyDescent="0.35">
      <c r="A11" s="16" t="s">
        <v>79</v>
      </c>
      <c r="B11" s="35">
        <v>13841.24</v>
      </c>
      <c r="C11" s="35">
        <v>5683.06</v>
      </c>
      <c r="D11" s="35">
        <v>8158.18</v>
      </c>
    </row>
    <row r="12" spans="1:4" x14ac:dyDescent="0.35">
      <c r="A12" s="16" t="s">
        <v>80</v>
      </c>
      <c r="B12" s="35" t="s">
        <v>15</v>
      </c>
      <c r="C12" s="35" t="s">
        <v>15</v>
      </c>
      <c r="D12" s="35" t="s">
        <v>15</v>
      </c>
    </row>
    <row r="13" spans="1:4" x14ac:dyDescent="0.35">
      <c r="B13" s="70" t="s">
        <v>14</v>
      </c>
      <c r="C13" s="70"/>
      <c r="D13" s="70"/>
    </row>
    <row r="14" spans="1:4" x14ac:dyDescent="0.35">
      <c r="A14" s="55" t="s">
        <v>17</v>
      </c>
      <c r="B14" s="7">
        <f>B5/B5*100</f>
        <v>100</v>
      </c>
      <c r="C14" s="7">
        <f t="shared" ref="C14:D14" si="1">C5/C5*100</f>
        <v>100</v>
      </c>
      <c r="D14" s="7">
        <f t="shared" si="1"/>
        <v>100</v>
      </c>
    </row>
    <row r="15" spans="1:4" ht="12" customHeight="1" x14ac:dyDescent="0.35">
      <c r="B15" s="3"/>
      <c r="C15" s="3"/>
      <c r="D15" s="3"/>
    </row>
    <row r="16" spans="1:4" x14ac:dyDescent="0.35">
      <c r="A16" s="16" t="s">
        <v>75</v>
      </c>
      <c r="B16" s="3">
        <f>B7/B5*100</f>
        <v>8.0740312542639199</v>
      </c>
      <c r="C16" s="3">
        <f t="shared" ref="C16:D16" si="2">C7/C5*100</f>
        <v>9.6845064576734874</v>
      </c>
      <c r="D16" s="3">
        <f t="shared" si="2"/>
        <v>6.0477913370536172</v>
      </c>
    </row>
    <row r="17" spans="1:4" x14ac:dyDescent="0.35">
      <c r="A17" s="16" t="s">
        <v>76</v>
      </c>
      <c r="B17" s="3">
        <f>B8/B5*100</f>
        <v>3.4178697367062445</v>
      </c>
      <c r="C17" s="3">
        <f t="shared" ref="C17:D17" si="3">C8/C5*100</f>
        <v>2.7987078804174175</v>
      </c>
      <c r="D17" s="3">
        <f t="shared" si="3"/>
        <v>4.1968752342211593</v>
      </c>
    </row>
    <row r="18" spans="1:4" x14ac:dyDescent="0.35">
      <c r="A18" s="16" t="s">
        <v>77</v>
      </c>
      <c r="B18" s="3">
        <f>B9/B5*100</f>
        <v>53.382841107009703</v>
      </c>
      <c r="C18" s="3">
        <f t="shared" ref="C18:D18" si="4">C9/C5*100</f>
        <v>51.973218326141058</v>
      </c>
      <c r="D18" s="3">
        <f t="shared" si="4"/>
        <v>55.156381376777532</v>
      </c>
    </row>
    <row r="19" spans="1:4" x14ac:dyDescent="0.35">
      <c r="A19" s="16" t="s">
        <v>78</v>
      </c>
      <c r="B19" s="3">
        <f>B10/B5*100</f>
        <v>26.772433877539857</v>
      </c>
      <c r="C19" s="3">
        <f t="shared" ref="C19:D19" si="5">C10/C5*100</f>
        <v>29.388127828163352</v>
      </c>
      <c r="D19" s="3">
        <f t="shared" si="5"/>
        <v>23.481463311597608</v>
      </c>
    </row>
    <row r="20" spans="1:4" x14ac:dyDescent="0.35">
      <c r="A20" s="16" t="s">
        <v>79</v>
      </c>
      <c r="B20" s="3">
        <f>B11/B5*100</f>
        <v>8.3528240244802721</v>
      </c>
      <c r="C20" s="3">
        <f t="shared" ref="C20:D20" si="6">C11/C5*100</f>
        <v>6.155439507604699</v>
      </c>
      <c r="D20" s="3">
        <f t="shared" si="6"/>
        <v>11.117488740350089</v>
      </c>
    </row>
    <row r="21" spans="1:4" x14ac:dyDescent="0.35">
      <c r="A21" s="16" t="s">
        <v>80</v>
      </c>
      <c r="B21" s="67" t="s">
        <v>15</v>
      </c>
      <c r="C21" s="67" t="s">
        <v>15</v>
      </c>
      <c r="D21" s="67" t="s">
        <v>15</v>
      </c>
    </row>
    <row r="22" spans="1:4" ht="9" customHeight="1" x14ac:dyDescent="0.35">
      <c r="A22" s="66"/>
      <c r="B22" s="66"/>
      <c r="C22" s="66"/>
      <c r="D22" s="66"/>
    </row>
  </sheetData>
  <mergeCells count="2">
    <mergeCell ref="B4:D4"/>
    <mergeCell ref="B13:D13"/>
  </mergeCells>
  <pageMargins left="0.62992125984251968" right="0.43307086614173229" top="0.35433070866141736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6" sqref="H6"/>
    </sheetView>
  </sheetViews>
  <sheetFormatPr defaultColWidth="9.140625" defaultRowHeight="21" x14ac:dyDescent="0.35"/>
  <cols>
    <col min="1" max="1" width="38.5703125" style="1" customWidth="1"/>
    <col min="2" max="4" width="16.42578125" style="1" customWidth="1"/>
    <col min="5" max="16384" width="9.140625" style="1"/>
  </cols>
  <sheetData>
    <row r="1" spans="1:4" x14ac:dyDescent="0.35">
      <c r="A1" s="74" t="s">
        <v>117</v>
      </c>
      <c r="B1" s="74"/>
      <c r="C1" s="74"/>
      <c r="D1" s="74"/>
    </row>
    <row r="2" spans="1:4" ht="11.25" customHeight="1" x14ac:dyDescent="0.35"/>
    <row r="3" spans="1:4" x14ac:dyDescent="0.35">
      <c r="A3" s="64" t="s">
        <v>81</v>
      </c>
      <c r="B3" s="65" t="s">
        <v>0</v>
      </c>
      <c r="C3" s="65" t="s">
        <v>1</v>
      </c>
      <c r="D3" s="65" t="s">
        <v>2</v>
      </c>
    </row>
    <row r="4" spans="1:4" x14ac:dyDescent="0.35">
      <c r="B4" s="71" t="s">
        <v>13</v>
      </c>
      <c r="C4" s="71"/>
      <c r="D4" s="71"/>
    </row>
    <row r="5" spans="1:4" x14ac:dyDescent="0.35">
      <c r="A5" s="55" t="s">
        <v>17</v>
      </c>
      <c r="B5" s="14">
        <f>SUM(B7:B14)</f>
        <v>165707.32</v>
      </c>
      <c r="C5" s="14">
        <f t="shared" ref="C5" si="0">SUM(C7:C14)</f>
        <v>92325.81</v>
      </c>
      <c r="D5" s="14">
        <f>SUM(D7:D14)</f>
        <v>73381.52</v>
      </c>
    </row>
    <row r="6" spans="1:4" ht="12" customHeight="1" x14ac:dyDescent="0.35"/>
    <row r="7" spans="1:4" x14ac:dyDescent="0.35">
      <c r="A7" s="38" t="s">
        <v>82</v>
      </c>
      <c r="B7" s="40">
        <v>918.55</v>
      </c>
      <c r="C7" s="40">
        <v>292.77</v>
      </c>
      <c r="D7" s="40">
        <v>625.79</v>
      </c>
    </row>
    <row r="8" spans="1:4" x14ac:dyDescent="0.35">
      <c r="A8" s="38" t="s">
        <v>83</v>
      </c>
      <c r="B8" s="35">
        <v>702.54</v>
      </c>
      <c r="C8" s="35">
        <v>171.69</v>
      </c>
      <c r="D8" s="35">
        <v>530.85</v>
      </c>
    </row>
    <row r="9" spans="1:4" x14ac:dyDescent="0.35">
      <c r="A9" s="39" t="s">
        <v>84</v>
      </c>
      <c r="B9" s="40">
        <v>2906.07</v>
      </c>
      <c r="C9" s="40">
        <v>1417.73</v>
      </c>
      <c r="D9" s="35">
        <v>1488.34</v>
      </c>
    </row>
    <row r="10" spans="1:4" x14ac:dyDescent="0.35">
      <c r="A10" s="38" t="s">
        <v>85</v>
      </c>
      <c r="B10" s="40">
        <v>3011.7</v>
      </c>
      <c r="C10" s="40">
        <v>1423.83</v>
      </c>
      <c r="D10" s="40">
        <v>1587.86</v>
      </c>
    </row>
    <row r="11" spans="1:4" x14ac:dyDescent="0.35">
      <c r="A11" s="38" t="s">
        <v>86</v>
      </c>
      <c r="B11" s="40">
        <v>1427.98</v>
      </c>
      <c r="C11" s="40">
        <v>933.71</v>
      </c>
      <c r="D11" s="40">
        <v>494.27</v>
      </c>
    </row>
    <row r="12" spans="1:4" x14ac:dyDescent="0.35">
      <c r="A12" s="38" t="s">
        <v>87</v>
      </c>
      <c r="B12" s="40">
        <v>7507.56</v>
      </c>
      <c r="C12" s="40">
        <v>3445.3</v>
      </c>
      <c r="D12" s="40">
        <v>4062.26</v>
      </c>
    </row>
    <row r="13" spans="1:4" x14ac:dyDescent="0.35">
      <c r="A13" s="38" t="s">
        <v>88</v>
      </c>
      <c r="B13" s="40">
        <v>65091.14</v>
      </c>
      <c r="C13" s="40">
        <v>31574.26</v>
      </c>
      <c r="D13" s="40">
        <v>33516.879999999997</v>
      </c>
    </row>
    <row r="14" spans="1:4" x14ac:dyDescent="0.35">
      <c r="A14" s="38" t="s">
        <v>89</v>
      </c>
      <c r="B14" s="40">
        <v>84141.78</v>
      </c>
      <c r="C14" s="40">
        <v>53066.52</v>
      </c>
      <c r="D14" s="40">
        <v>31075.27</v>
      </c>
    </row>
    <row r="15" spans="1:4" x14ac:dyDescent="0.35">
      <c r="B15" s="70" t="s">
        <v>14</v>
      </c>
      <c r="C15" s="70"/>
      <c r="D15" s="70"/>
    </row>
    <row r="16" spans="1:4" x14ac:dyDescent="0.35">
      <c r="A16" s="55" t="s">
        <v>17</v>
      </c>
      <c r="B16" s="7">
        <f>B5/B5*100</f>
        <v>100</v>
      </c>
      <c r="C16" s="7">
        <f t="shared" ref="C16:D16" si="1">C5/C5*100</f>
        <v>100</v>
      </c>
      <c r="D16" s="7">
        <f t="shared" si="1"/>
        <v>100</v>
      </c>
    </row>
    <row r="17" spans="1:4" ht="12" customHeight="1" x14ac:dyDescent="0.35"/>
    <row r="18" spans="1:4" x14ac:dyDescent="0.35">
      <c r="A18" s="38" t="s">
        <v>82</v>
      </c>
      <c r="B18" s="3">
        <f>B7/B5*100</f>
        <v>0.55432071437761465</v>
      </c>
      <c r="C18" s="3">
        <f t="shared" ref="C18:D18" si="2">C7/C5*100</f>
        <v>0.31710526016506108</v>
      </c>
      <c r="D18" s="3">
        <f t="shared" si="2"/>
        <v>0.85278963968039911</v>
      </c>
    </row>
    <row r="19" spans="1:4" x14ac:dyDescent="0.35">
      <c r="A19" s="38" t="s">
        <v>83</v>
      </c>
      <c r="B19" s="41" t="s">
        <v>15</v>
      </c>
      <c r="C19" s="41" t="s">
        <v>15</v>
      </c>
      <c r="D19" s="41" t="s">
        <v>15</v>
      </c>
    </row>
    <row r="20" spans="1:4" x14ac:dyDescent="0.35">
      <c r="A20" s="39" t="s">
        <v>84</v>
      </c>
      <c r="B20" s="3">
        <f>B9/B5*100</f>
        <v>1.7537366484473953</v>
      </c>
      <c r="C20" s="3">
        <f t="shared" ref="C20:D20" si="3">C9/C5*100</f>
        <v>1.5355727721208186</v>
      </c>
      <c r="D20" s="3">
        <f t="shared" si="3"/>
        <v>2.0282218193354398</v>
      </c>
    </row>
    <row r="21" spans="1:4" x14ac:dyDescent="0.35">
      <c r="A21" s="38" t="s">
        <v>85</v>
      </c>
      <c r="B21" s="3">
        <f>B10/B5*100</f>
        <v>1.8174815693114823</v>
      </c>
      <c r="C21" s="3">
        <f t="shared" ref="C21:D21" si="4">C10/C5*100</f>
        <v>1.5421798086580556</v>
      </c>
      <c r="D21" s="3">
        <f t="shared" si="4"/>
        <v>2.1638417955910425</v>
      </c>
    </row>
    <row r="22" spans="1:4" x14ac:dyDescent="0.35">
      <c r="A22" s="38" t="s">
        <v>86</v>
      </c>
      <c r="B22" s="3">
        <f>B11/B5*100</f>
        <v>0.86174829210924409</v>
      </c>
      <c r="C22" s="3">
        <f t="shared" ref="C22:D22" si="5">C11/C5*100</f>
        <v>1.0113206697022208</v>
      </c>
      <c r="D22" s="3">
        <f t="shared" si="5"/>
        <v>0.67356195401785079</v>
      </c>
    </row>
    <row r="23" spans="1:4" x14ac:dyDescent="0.35">
      <c r="A23" s="38" t="s">
        <v>87</v>
      </c>
      <c r="B23" s="3">
        <f>B12/B5*100</f>
        <v>4.5306145799714823</v>
      </c>
      <c r="C23" s="3">
        <f t="shared" ref="C23:D23" si="6">C12/C5*100</f>
        <v>3.7316758986463272</v>
      </c>
      <c r="D23" s="3">
        <f t="shared" si="6"/>
        <v>5.5358079254831463</v>
      </c>
    </row>
    <row r="24" spans="1:4" x14ac:dyDescent="0.35">
      <c r="A24" s="38" t="s">
        <v>88</v>
      </c>
      <c r="B24" s="3">
        <f>B13/B5*100</f>
        <v>39.280787354475343</v>
      </c>
      <c r="C24" s="3">
        <f t="shared" ref="C24:D24" si="7">C13/C5*100</f>
        <v>34.198735976429553</v>
      </c>
      <c r="D24" s="3">
        <f t="shared" si="7"/>
        <v>45.674823852108808</v>
      </c>
    </row>
    <row r="25" spans="1:4" x14ac:dyDescent="0.35">
      <c r="A25" s="38" t="s">
        <v>89</v>
      </c>
      <c r="B25" s="52">
        <f>B14/B5*100</f>
        <v>50.777346468460173</v>
      </c>
      <c r="C25" s="52">
        <f t="shared" ref="C25:D25" si="8">C14/C5*100</f>
        <v>57.477448613773333</v>
      </c>
      <c r="D25" s="52">
        <f t="shared" si="8"/>
        <v>42.347541996949637</v>
      </c>
    </row>
    <row r="26" spans="1:4" ht="9" customHeight="1" x14ac:dyDescent="0.35">
      <c r="A26" s="66"/>
      <c r="B26" s="66"/>
      <c r="C26" s="66"/>
      <c r="D26" s="66"/>
    </row>
  </sheetData>
  <mergeCells count="3">
    <mergeCell ref="B4:D4"/>
    <mergeCell ref="B15:D15"/>
    <mergeCell ref="A1:D1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9" workbookViewId="0">
      <selection activeCell="G35" sqref="G35"/>
    </sheetView>
  </sheetViews>
  <sheetFormatPr defaultColWidth="9.140625" defaultRowHeight="21" x14ac:dyDescent="0.35"/>
  <cols>
    <col min="1" max="1" width="37" style="1" customWidth="1"/>
    <col min="2" max="4" width="16.7109375" style="1" customWidth="1"/>
    <col min="5" max="16384" width="9.140625" style="1"/>
  </cols>
  <sheetData>
    <row r="1" spans="1:4" x14ac:dyDescent="0.35">
      <c r="A1" s="43" t="s">
        <v>118</v>
      </c>
      <c r="B1" s="46"/>
      <c r="C1" s="46"/>
      <c r="D1" s="46"/>
    </row>
    <row r="2" spans="1:4" ht="11.25" customHeight="1" x14ac:dyDescent="0.35"/>
    <row r="3" spans="1:4" x14ac:dyDescent="0.35">
      <c r="A3" s="44" t="s">
        <v>16</v>
      </c>
      <c r="B3" s="42" t="s">
        <v>0</v>
      </c>
      <c r="C3" s="42" t="s">
        <v>1</v>
      </c>
      <c r="D3" s="42" t="s">
        <v>2</v>
      </c>
    </row>
    <row r="4" spans="1:4" ht="18.75" customHeight="1" x14ac:dyDescent="0.35">
      <c r="B4" s="71" t="s">
        <v>13</v>
      </c>
      <c r="C4" s="71"/>
      <c r="D4" s="71"/>
    </row>
    <row r="5" spans="1:4" ht="18.75" customHeight="1" x14ac:dyDescent="0.35">
      <c r="A5" s="55" t="s">
        <v>17</v>
      </c>
      <c r="B5" s="14">
        <f>SUM(B7:B20)</f>
        <v>165707.31999999995</v>
      </c>
      <c r="C5" s="14">
        <f t="shared" ref="C5:D5" si="0">SUM(C7:C20)</f>
        <v>92325.790000000008</v>
      </c>
      <c r="D5" s="14">
        <f t="shared" si="0"/>
        <v>73381.499999999985</v>
      </c>
    </row>
    <row r="6" spans="1:4" ht="12" customHeight="1" x14ac:dyDescent="0.35"/>
    <row r="7" spans="1:4" ht="18.75" customHeight="1" x14ac:dyDescent="0.35">
      <c r="A7" s="45" t="s">
        <v>18</v>
      </c>
      <c r="B7" s="35">
        <v>2642.36</v>
      </c>
      <c r="C7" s="35">
        <v>1586.51</v>
      </c>
      <c r="D7" s="35">
        <v>1055.8399999999999</v>
      </c>
    </row>
    <row r="8" spans="1:4" ht="18.75" customHeight="1" x14ac:dyDescent="0.35">
      <c r="A8" s="46" t="s">
        <v>19</v>
      </c>
      <c r="B8" s="35">
        <v>22804.39</v>
      </c>
      <c r="C8" s="35">
        <v>12434.5</v>
      </c>
      <c r="D8" s="35">
        <v>10369.879999999999</v>
      </c>
    </row>
    <row r="9" spans="1:4" ht="18.75" customHeight="1" x14ac:dyDescent="0.35">
      <c r="A9" s="47" t="s">
        <v>20</v>
      </c>
      <c r="B9" s="35">
        <v>28904.07</v>
      </c>
      <c r="C9" s="35">
        <v>18937.47</v>
      </c>
      <c r="D9" s="35">
        <v>9966.6</v>
      </c>
    </row>
    <row r="10" spans="1:4" ht="18.75" customHeight="1" x14ac:dyDescent="0.35">
      <c r="A10" s="47" t="s">
        <v>21</v>
      </c>
      <c r="B10" s="35">
        <v>26409.16</v>
      </c>
      <c r="C10" s="35">
        <v>14985.28</v>
      </c>
      <c r="D10" s="35">
        <v>11423.88</v>
      </c>
    </row>
    <row r="11" spans="1:4" ht="18.75" customHeight="1" x14ac:dyDescent="0.55000000000000004">
      <c r="A11" s="46" t="s">
        <v>22</v>
      </c>
      <c r="B11" s="48"/>
      <c r="C11" s="48"/>
      <c r="D11" s="48"/>
    </row>
    <row r="12" spans="1:4" ht="18.75" customHeight="1" x14ac:dyDescent="0.35">
      <c r="A12" s="47" t="s">
        <v>23</v>
      </c>
      <c r="B12" s="35">
        <v>20582.14</v>
      </c>
      <c r="C12" s="35">
        <v>11498.65</v>
      </c>
      <c r="D12" s="35">
        <v>9083.49</v>
      </c>
    </row>
    <row r="13" spans="1:4" ht="18.75" customHeight="1" x14ac:dyDescent="0.35">
      <c r="A13" s="47" t="s">
        <v>24</v>
      </c>
      <c r="B13" s="35">
        <v>6951.4</v>
      </c>
      <c r="C13" s="35">
        <v>3338.18</v>
      </c>
      <c r="D13" s="35">
        <v>3613.22</v>
      </c>
    </row>
    <row r="14" spans="1:4" ht="18.75" customHeight="1" x14ac:dyDescent="0.35">
      <c r="A14" s="49" t="s">
        <v>90</v>
      </c>
      <c r="B14" s="35">
        <v>158.71</v>
      </c>
      <c r="C14" s="35" t="s">
        <v>15</v>
      </c>
      <c r="D14" s="35">
        <v>158.71</v>
      </c>
    </row>
    <row r="15" spans="1:4" ht="18.75" customHeight="1" x14ac:dyDescent="0.35">
      <c r="A15" s="46" t="s">
        <v>26</v>
      </c>
      <c r="B15" s="35"/>
      <c r="C15" s="35"/>
      <c r="D15" s="35"/>
    </row>
    <row r="16" spans="1:4" ht="18.75" customHeight="1" x14ac:dyDescent="0.35">
      <c r="A16" s="49" t="s">
        <v>27</v>
      </c>
      <c r="B16" s="35">
        <v>31208.6</v>
      </c>
      <c r="C16" s="35">
        <v>15877.96</v>
      </c>
      <c r="D16" s="35">
        <v>15330.64</v>
      </c>
    </row>
    <row r="17" spans="1:4" ht="18.75" customHeight="1" x14ac:dyDescent="0.35">
      <c r="A17" s="49" t="s">
        <v>28</v>
      </c>
      <c r="B17" s="35">
        <v>12839.89</v>
      </c>
      <c r="C17" s="35">
        <v>6162.16</v>
      </c>
      <c r="D17" s="35">
        <v>6677.73</v>
      </c>
    </row>
    <row r="18" spans="1:4" ht="18.75" customHeight="1" x14ac:dyDescent="0.35">
      <c r="A18" s="49" t="s">
        <v>29</v>
      </c>
      <c r="B18" s="35">
        <v>2794.99</v>
      </c>
      <c r="C18" s="35">
        <v>808.1</v>
      </c>
      <c r="D18" s="35">
        <v>1986.89</v>
      </c>
    </row>
    <row r="19" spans="1:4" ht="18.75" customHeight="1" x14ac:dyDescent="0.35">
      <c r="A19" s="47" t="s">
        <v>30</v>
      </c>
      <c r="B19" s="35" t="s">
        <v>15</v>
      </c>
      <c r="C19" s="35" t="s">
        <v>15</v>
      </c>
      <c r="D19" s="35" t="s">
        <v>15</v>
      </c>
    </row>
    <row r="20" spans="1:4" ht="18.75" customHeight="1" x14ac:dyDescent="0.35">
      <c r="A20" s="47" t="s">
        <v>31</v>
      </c>
      <c r="B20" s="35">
        <v>10411.61</v>
      </c>
      <c r="C20" s="35">
        <v>6696.98</v>
      </c>
      <c r="D20" s="35">
        <v>3714.62</v>
      </c>
    </row>
    <row r="21" spans="1:4" ht="18.75" customHeight="1" x14ac:dyDescent="0.35">
      <c r="B21" s="70" t="s">
        <v>14</v>
      </c>
      <c r="C21" s="70"/>
      <c r="D21" s="70"/>
    </row>
    <row r="22" spans="1:4" ht="18.75" customHeight="1" x14ac:dyDescent="0.35">
      <c r="A22" s="55" t="s">
        <v>17</v>
      </c>
      <c r="B22" s="7">
        <f>B5/B5*100</f>
        <v>100</v>
      </c>
      <c r="C22" s="7">
        <f t="shared" ref="C22:D22" si="1">C5/C5*100</f>
        <v>100</v>
      </c>
      <c r="D22" s="7">
        <f t="shared" si="1"/>
        <v>100</v>
      </c>
    </row>
    <row r="23" spans="1:4" ht="12" customHeight="1" x14ac:dyDescent="0.35">
      <c r="A23" s="55"/>
    </row>
    <row r="24" spans="1:4" ht="18.75" customHeight="1" x14ac:dyDescent="0.35">
      <c r="A24" s="45" t="s">
        <v>18</v>
      </c>
      <c r="B24" s="3">
        <f>B7/B5*100</f>
        <v>1.5945946141667131</v>
      </c>
      <c r="C24" s="3">
        <f t="shared" ref="C24:D24" si="2">C7/C5*100</f>
        <v>1.7183822635040542</v>
      </c>
      <c r="D24" s="3">
        <f t="shared" si="2"/>
        <v>1.4388367640345321</v>
      </c>
    </row>
    <row r="25" spans="1:4" ht="18.75" customHeight="1" x14ac:dyDescent="0.35">
      <c r="A25" s="46" t="s">
        <v>19</v>
      </c>
      <c r="B25" s="3">
        <f>B8/B5*100</f>
        <v>13.761848299761295</v>
      </c>
      <c r="C25" s="3">
        <f t="shared" ref="C25:D25" si="3">C8/C5*100</f>
        <v>13.468067806405987</v>
      </c>
      <c r="D25" s="3">
        <f t="shared" si="3"/>
        <v>14.131463652282934</v>
      </c>
    </row>
    <row r="26" spans="1:4" ht="18.75" customHeight="1" x14ac:dyDescent="0.35">
      <c r="A26" s="47" t="s">
        <v>20</v>
      </c>
      <c r="B26" s="3">
        <f>B9/B5*100</f>
        <v>17.442844407839079</v>
      </c>
      <c r="C26" s="3">
        <f t="shared" ref="C26:D26" si="4">C9/C5*100</f>
        <v>20.511571035568718</v>
      </c>
      <c r="D26" s="3">
        <f t="shared" si="4"/>
        <v>13.581897344698598</v>
      </c>
    </row>
    <row r="27" spans="1:4" ht="18.75" customHeight="1" x14ac:dyDescent="0.35">
      <c r="A27" s="47" t="s">
        <v>21</v>
      </c>
      <c r="B27" s="3">
        <f>B10/B5*100</f>
        <v>15.937231982268502</v>
      </c>
      <c r="C27" s="3">
        <f t="shared" ref="C27:D27" si="5">C10/C5*100</f>
        <v>16.230871135789901</v>
      </c>
      <c r="D27" s="3">
        <f t="shared" si="5"/>
        <v>15.567792972343167</v>
      </c>
    </row>
    <row r="28" spans="1:4" ht="18.75" customHeight="1" x14ac:dyDescent="0.35">
      <c r="A28" s="46" t="s">
        <v>22</v>
      </c>
    </row>
    <row r="29" spans="1:4" ht="18.75" customHeight="1" x14ac:dyDescent="0.35">
      <c r="A29" s="47" t="s">
        <v>23</v>
      </c>
      <c r="B29" s="3">
        <f>B12/B5*100</f>
        <v>12.42077899757235</v>
      </c>
      <c r="C29" s="3">
        <f t="shared" ref="C29:D29" si="6">C12/C5*100</f>
        <v>12.454429038733378</v>
      </c>
      <c r="D29" s="3">
        <f t="shared" si="6"/>
        <v>12.378446883751357</v>
      </c>
    </row>
    <row r="30" spans="1:4" ht="18.75" customHeight="1" x14ac:dyDescent="0.35">
      <c r="A30" s="47" t="s">
        <v>24</v>
      </c>
      <c r="B30" s="3">
        <f>B13/B5*100</f>
        <v>4.194986678922815</v>
      </c>
      <c r="C30" s="3">
        <f>C13/C5*100</f>
        <v>3.6156527878071767</v>
      </c>
      <c r="D30" s="3">
        <f>D13/D5*100</f>
        <v>4.9238840852258408</v>
      </c>
    </row>
    <row r="31" spans="1:4" ht="18.75" customHeight="1" x14ac:dyDescent="0.35">
      <c r="A31" s="49" t="s">
        <v>90</v>
      </c>
      <c r="B31" s="35" t="s">
        <v>15</v>
      </c>
      <c r="C31" s="35" t="s">
        <v>15</v>
      </c>
      <c r="D31" s="35" t="s">
        <v>15</v>
      </c>
    </row>
    <row r="32" spans="1:4" ht="18.75" customHeight="1" x14ac:dyDescent="0.35">
      <c r="A32" s="46" t="s">
        <v>26</v>
      </c>
    </row>
    <row r="33" spans="1:4" ht="18.75" customHeight="1" x14ac:dyDescent="0.35">
      <c r="A33" s="49" t="s">
        <v>27</v>
      </c>
      <c r="B33" s="3">
        <f>B16/B5*100</f>
        <v>18.833567521338228</v>
      </c>
      <c r="C33" s="3">
        <f t="shared" ref="C33:D33" si="7">C16/C5*100</f>
        <v>17.197751570823275</v>
      </c>
      <c r="D33" s="3">
        <f t="shared" si="7"/>
        <v>20.891696135947075</v>
      </c>
    </row>
    <row r="34" spans="1:4" ht="18.75" customHeight="1" x14ac:dyDescent="0.35">
      <c r="A34" s="49" t="s">
        <v>28</v>
      </c>
      <c r="B34" s="3">
        <f>B17/B5*100</f>
        <v>7.7485351884274047</v>
      </c>
      <c r="C34" s="3">
        <f t="shared" ref="C34:D34" si="8">C17/C5*100</f>
        <v>6.6743647685007605</v>
      </c>
      <c r="D34" s="3">
        <f t="shared" si="8"/>
        <v>9.1000183970074211</v>
      </c>
    </row>
    <row r="35" spans="1:4" ht="18.75" customHeight="1" x14ac:dyDescent="0.35">
      <c r="A35" s="49" t="s">
        <v>29</v>
      </c>
      <c r="B35" s="3">
        <f>B18/B5*100</f>
        <v>1.6867027962313315</v>
      </c>
      <c r="C35" s="3">
        <f t="shared" ref="C35:D35" si="9">C18/C5*100</f>
        <v>0.87527006267696161</v>
      </c>
      <c r="D35" s="3">
        <f t="shared" si="9"/>
        <v>2.7076170424425783</v>
      </c>
    </row>
    <row r="36" spans="1:4" ht="18.75" customHeight="1" x14ac:dyDescent="0.35">
      <c r="A36" s="47" t="s">
        <v>30</v>
      </c>
      <c r="B36" s="36" t="s">
        <v>15</v>
      </c>
      <c r="C36" s="36" t="s">
        <v>15</v>
      </c>
      <c r="D36" s="36" t="s">
        <v>15</v>
      </c>
    </row>
    <row r="37" spans="1:4" ht="18.75" customHeight="1" x14ac:dyDescent="0.35">
      <c r="A37" s="47" t="s">
        <v>31</v>
      </c>
      <c r="B37" s="52">
        <f>B20/B5*100</f>
        <v>6.2831322116608996</v>
      </c>
      <c r="C37" s="52">
        <f t="shared" ref="C37:D37" si="10">C20/C5*100</f>
        <v>7.2536395301897763</v>
      </c>
      <c r="D37" s="52">
        <f t="shared" si="10"/>
        <v>5.062066052070346</v>
      </c>
    </row>
    <row r="38" spans="1:4" ht="9" customHeight="1" x14ac:dyDescent="0.35">
      <c r="A38" s="66"/>
      <c r="B38" s="66"/>
      <c r="C38" s="66"/>
      <c r="D38" s="66"/>
    </row>
  </sheetData>
  <mergeCells count="2">
    <mergeCell ref="B4:D4"/>
    <mergeCell ref="B21:D21"/>
  </mergeCells>
  <pageMargins left="0.62992125984251968" right="0.43307086614173229" top="0.15748031496062992" bottom="0.59055118110236227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I34" sqref="I34"/>
    </sheetView>
  </sheetViews>
  <sheetFormatPr defaultRowHeight="15" x14ac:dyDescent="0.25"/>
  <sheetData>
    <row r="2" spans="1:5" x14ac:dyDescent="0.25">
      <c r="B2" t="s">
        <v>94</v>
      </c>
      <c r="C2" t="s">
        <v>95</v>
      </c>
      <c r="D2" t="s">
        <v>96</v>
      </c>
      <c r="E2" t="s">
        <v>97</v>
      </c>
    </row>
    <row r="3" spans="1:5" x14ac:dyDescent="0.25">
      <c r="B3" t="s">
        <v>98</v>
      </c>
      <c r="C3" t="s">
        <v>99</v>
      </c>
      <c r="D3" t="s">
        <v>100</v>
      </c>
      <c r="E3" t="s">
        <v>101</v>
      </c>
    </row>
    <row r="4" spans="1:5" x14ac:dyDescent="0.25">
      <c r="A4" t="s">
        <v>91</v>
      </c>
      <c r="B4">
        <v>0.5</v>
      </c>
      <c r="C4">
        <v>1.1000000000000001</v>
      </c>
      <c r="D4">
        <v>2</v>
      </c>
    </row>
    <row r="5" spans="1:5" x14ac:dyDescent="0.25">
      <c r="A5" t="s">
        <v>92</v>
      </c>
      <c r="B5">
        <v>0.7</v>
      </c>
      <c r="C5">
        <v>1.2</v>
      </c>
      <c r="D5">
        <v>0.5</v>
      </c>
      <c r="E5">
        <v>0.8</v>
      </c>
    </row>
    <row r="6" spans="1:5" x14ac:dyDescent="0.25">
      <c r="A6" t="s">
        <v>93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workbookViewId="0">
      <selection activeCell="A7" sqref="A7:B12"/>
    </sheetView>
  </sheetViews>
  <sheetFormatPr defaultRowHeight="15" x14ac:dyDescent="0.25"/>
  <cols>
    <col min="1" max="1" width="18.85546875" customWidth="1"/>
    <col min="2" max="2" width="10.5703125" bestFit="1" customWidth="1"/>
    <col min="3" max="3" width="16.140625" customWidth="1"/>
  </cols>
  <sheetData>
    <row r="3" spans="1:4" x14ac:dyDescent="0.25">
      <c r="A3" t="s">
        <v>103</v>
      </c>
      <c r="B3" s="53">
        <v>70.599999999999994</v>
      </c>
    </row>
    <row r="4" spans="1:4" x14ac:dyDescent="0.25">
      <c r="A4" t="s">
        <v>102</v>
      </c>
      <c r="B4" s="53">
        <v>2</v>
      </c>
    </row>
    <row r="5" spans="1:4" x14ac:dyDescent="0.25">
      <c r="A5" t="s">
        <v>104</v>
      </c>
      <c r="B5" s="53">
        <v>98</v>
      </c>
      <c r="D5" s="53"/>
    </row>
    <row r="6" spans="1:4" x14ac:dyDescent="0.25">
      <c r="D6" s="53"/>
    </row>
    <row r="7" spans="1:4" x14ac:dyDescent="0.25">
      <c r="A7" t="s">
        <v>110</v>
      </c>
      <c r="B7" s="53">
        <v>6.0969966284640407</v>
      </c>
      <c r="D7" s="53"/>
    </row>
    <row r="8" spans="1:4" x14ac:dyDescent="0.25">
      <c r="A8" t="s">
        <v>105</v>
      </c>
      <c r="B8" s="53">
        <v>6.3682614392232963</v>
      </c>
      <c r="D8" s="53"/>
    </row>
    <row r="9" spans="1:4" x14ac:dyDescent="0.25">
      <c r="A9" t="s">
        <v>106</v>
      </c>
      <c r="B9" s="53">
        <v>56.647079144684007</v>
      </c>
      <c r="D9" s="53"/>
    </row>
    <row r="10" spans="1:4" x14ac:dyDescent="0.25">
      <c r="A10" t="s">
        <v>107</v>
      </c>
      <c r="B10" s="53">
        <v>23.891567360600519</v>
      </c>
      <c r="D10" s="53"/>
    </row>
    <row r="11" spans="1:4" x14ac:dyDescent="0.25">
      <c r="A11" t="s">
        <v>109</v>
      </c>
      <c r="B11" s="53">
        <v>6.9318235823321155</v>
      </c>
    </row>
    <row r="12" spans="1:4" x14ac:dyDescent="0.25">
      <c r="A12" t="s">
        <v>108</v>
      </c>
      <c r="B12" s="53">
        <v>6.4271844696008121E-2</v>
      </c>
    </row>
    <row r="17" spans="1:4" x14ac:dyDescent="0.25">
      <c r="A17" t="s">
        <v>102</v>
      </c>
      <c r="B17" s="53">
        <v>2</v>
      </c>
      <c r="C17" t="s">
        <v>110</v>
      </c>
      <c r="D17" s="53">
        <v>6.0969966284640407</v>
      </c>
    </row>
    <row r="18" spans="1:4" x14ac:dyDescent="0.25">
      <c r="A18" t="s">
        <v>104</v>
      </c>
      <c r="B18" s="53">
        <v>98</v>
      </c>
      <c r="C18" t="s">
        <v>105</v>
      </c>
      <c r="D18" s="53">
        <v>6.3682614392232963</v>
      </c>
    </row>
    <row r="19" spans="1:4" x14ac:dyDescent="0.25">
      <c r="C19" t="s">
        <v>106</v>
      </c>
      <c r="D19" s="53">
        <v>56.647079144684007</v>
      </c>
    </row>
    <row r="20" spans="1:4" x14ac:dyDescent="0.25">
      <c r="C20" t="s">
        <v>107</v>
      </c>
      <c r="D20" s="53">
        <v>23.891567360600519</v>
      </c>
    </row>
    <row r="21" spans="1:4" x14ac:dyDescent="0.25">
      <c r="C21" t="s">
        <v>109</v>
      </c>
      <c r="D21" s="53">
        <v>6.9318235823321155</v>
      </c>
    </row>
    <row r="22" spans="1:4" x14ac:dyDescent="0.25">
      <c r="C22" t="s">
        <v>108</v>
      </c>
      <c r="D22" s="53">
        <v>6.4271844696008121E-2</v>
      </c>
    </row>
    <row r="23" spans="1:4" x14ac:dyDescent="0.25">
      <c r="D23" s="5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เปรียบเทียบ</vt:lpstr>
      <vt:lpstr>Sheet2</vt:lpstr>
      <vt:lpstr>Sheet1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2014-03-25T08:51:45Z</cp:lastPrinted>
  <dcterms:created xsi:type="dcterms:W3CDTF">2014-02-26T23:21:30Z</dcterms:created>
  <dcterms:modified xsi:type="dcterms:W3CDTF">2014-04-07T14:25:58Z</dcterms:modified>
</cp:coreProperties>
</file>