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1355" windowHeight="5895"/>
  </bookViews>
  <sheets>
    <sheet name="T1" sheetId="1" r:id="rId1"/>
  </sheets>
  <calcPr calcId="124519"/>
</workbook>
</file>

<file path=xl/calcChain.xml><?xml version="1.0" encoding="utf-8"?>
<calcChain xmlns="http://schemas.openxmlformats.org/spreadsheetml/2006/main">
  <c r="B18" i="1"/>
  <c r="B22"/>
  <c r="I22"/>
  <c r="G22"/>
  <c r="E22"/>
  <c r="B5"/>
  <c r="B11"/>
  <c r="I11"/>
  <c r="G11"/>
  <c r="E11"/>
  <c r="E10"/>
  <c r="I18"/>
  <c r="I19"/>
  <c r="I20"/>
  <c r="I21"/>
  <c r="I23"/>
  <c r="I24"/>
  <c r="I25"/>
  <c r="I26"/>
  <c r="I29"/>
  <c r="I30"/>
  <c r="I31"/>
  <c r="I32"/>
  <c r="I34"/>
  <c r="I35"/>
  <c r="I36"/>
  <c r="I37"/>
  <c r="K37"/>
  <c r="K36"/>
  <c r="K35"/>
  <c r="K34"/>
  <c r="K32"/>
  <c r="K31"/>
  <c r="K30"/>
  <c r="K29"/>
  <c r="K27"/>
  <c r="K26"/>
  <c r="K25"/>
  <c r="K23"/>
  <c r="K21"/>
  <c r="K20"/>
  <c r="K19"/>
  <c r="K18"/>
  <c r="K16"/>
  <c r="K15"/>
  <c r="K14"/>
  <c r="K13"/>
  <c r="K12"/>
  <c r="K10"/>
  <c r="K9"/>
  <c r="K8"/>
  <c r="K7"/>
  <c r="K5" s="1"/>
  <c r="I15"/>
  <c r="I14"/>
  <c r="I13"/>
  <c r="I12"/>
  <c r="I10"/>
  <c r="I9"/>
  <c r="I8"/>
  <c r="I7"/>
  <c r="I5" s="1"/>
  <c r="G37"/>
  <c r="G36"/>
  <c r="G35"/>
  <c r="G34"/>
  <c r="G32"/>
  <c r="G31"/>
  <c r="G30"/>
  <c r="G29"/>
  <c r="G27" s="1"/>
  <c r="G26"/>
  <c r="G25"/>
  <c r="G24"/>
  <c r="G23"/>
  <c r="G21"/>
  <c r="G20"/>
  <c r="G19"/>
  <c r="G18"/>
  <c r="G16" s="1"/>
  <c r="G15"/>
  <c r="G14"/>
  <c r="G13"/>
  <c r="G12"/>
  <c r="G10"/>
  <c r="G9"/>
  <c r="G8"/>
  <c r="G7"/>
  <c r="G5" s="1"/>
  <c r="E37"/>
  <c r="E36"/>
  <c r="E35"/>
  <c r="E34"/>
  <c r="E32"/>
  <c r="E31"/>
  <c r="E30"/>
  <c r="E29"/>
  <c r="E27" s="1"/>
  <c r="E26"/>
  <c r="E25"/>
  <c r="E24"/>
  <c r="E23"/>
  <c r="E21"/>
  <c r="E20"/>
  <c r="E19"/>
  <c r="E18"/>
  <c r="E16" s="1"/>
  <c r="E15"/>
  <c r="E14"/>
  <c r="E13"/>
  <c r="E12"/>
  <c r="E9"/>
  <c r="E8"/>
  <c r="E7"/>
  <c r="E5" s="1"/>
  <c r="B27"/>
  <c r="B29"/>
  <c r="B34"/>
  <c r="B9"/>
  <c r="B7"/>
  <c r="C7" s="1"/>
  <c r="B37"/>
  <c r="B36"/>
  <c r="B35"/>
  <c r="B32"/>
  <c r="B31"/>
  <c r="B30"/>
  <c r="B26"/>
  <c r="B25"/>
  <c r="B24"/>
  <c r="B23"/>
  <c r="B21"/>
  <c r="B20"/>
  <c r="B19"/>
  <c r="B16"/>
  <c r="B15"/>
  <c r="B14"/>
  <c r="B13"/>
  <c r="C13" s="1"/>
  <c r="B12"/>
  <c r="B10"/>
  <c r="B8"/>
  <c r="C19"/>
  <c r="I27" l="1"/>
  <c r="I16"/>
  <c r="C12"/>
  <c r="C11"/>
  <c r="C35"/>
  <c r="C30"/>
  <c r="C36"/>
  <c r="C22"/>
  <c r="C37"/>
  <c r="C21"/>
  <c r="C29"/>
  <c r="C34"/>
  <c r="C31"/>
  <c r="C9"/>
  <c r="C10"/>
  <c r="C32"/>
  <c r="C18"/>
  <c r="C15"/>
  <c r="C5"/>
  <c r="C20"/>
  <c r="C23"/>
  <c r="C16" s="1"/>
  <c r="C25"/>
  <c r="C26"/>
  <c r="C8"/>
  <c r="C14"/>
  <c r="C24"/>
  <c r="C27" l="1"/>
</calcChain>
</file>

<file path=xl/sharedStrings.xml><?xml version="1.0" encoding="utf-8"?>
<sst xmlns="http://schemas.openxmlformats.org/spreadsheetml/2006/main" count="61" uniqueCount="25">
  <si>
    <t>สถานภาพแรงงาน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</si>
  <si>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</si>
  <si>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</si>
  <si>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</si>
  <si>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</si>
  <si>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</si>
  <si>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</si>
  <si>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</si>
  <si>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</si>
  <si>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</si>
  <si>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</si>
  <si>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</si>
  <si>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</si>
  <si>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</si>
  <si>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</si>
  <si>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</si>
  <si>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</si>
  <si>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</si>
  <si>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 xml:space="preserve">         สำนักงานสถิติแห่งชาติ กระทรวงเทคโนโลยีสารสนเทศและการสื่อสาร</t>
  </si>
  <si>
    <t>ที่มา: การสำรวจภาวะการทำงานของประชากร สำนักงานสถิติจังหวัดระยอง</t>
  </si>
  <si>
    <t>จำนวน</t>
  </si>
  <si>
    <t>ร้อยละ</t>
  </si>
  <si>
    <t xml:space="preserve">         -</t>
  </si>
  <si>
    <t>-</t>
  </si>
  <si>
    <t>ตารางที่ 1 จำนวนและร้อยละของประชากร จำแนกตามสถานภาพแรงงาน และเพศ เป็นรายไตรมาส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</si>
</sst>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_);_(* \(#,##0\);_(* &quot;-&quot;_);_(@_)"/>
    <numFmt numFmtId="191" formatCode="0.0"/>
    <numFmt numFmtId="192" formatCode="#,##0.0"/>
    <numFmt numFmtId="193" formatCode="_-* #,##0.0_-;\-* #,##0.0_-;_-* &quot;-&quot;??_-;_-@_-"/>
    <numFmt numFmtId="194" formatCode="_-* #,##0_-;\-* #,##0_-;_-* &quot;-&quot;??_-;_-@_-"/>
  </numFmts>
  <fonts count="4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192" fontId="1" fillId="0" borderId="9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91" fontId="1" fillId="0" borderId="0" xfId="0" applyNumberFormat="1" applyFont="1" applyFill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0" xfId="0" applyNumberFormat="1" applyFont="1" applyBorder="1"/>
    <xf numFmtId="191" fontId="1" fillId="0" borderId="0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192" fontId="2" fillId="0" borderId="9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1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6" xfId="0" applyNumberFormat="1" applyFont="1" applyBorder="1" applyAlignment="1">
      <alignment horizontal="right"/>
    </xf>
    <xf numFmtId="194" fontId="2" fillId="0" borderId="9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/>
    <xf numFmtId="0" fontId="2" fillId="0" borderId="2" xfId="0" applyFont="1" applyFill="1" applyBorder="1" applyAlignment="1"/>
    <xf numFmtId="0" fontId="1" fillId="0" borderId="4" xfId="0" applyFont="1" applyFill="1" applyBorder="1" applyAlignment="1">
      <alignment horizontal="right" vertical="center" indent="1"/>
    </xf>
    <xf numFmtId="0" fontId="1" fillId="0" borderId="5" xfId="0" applyFont="1" applyFill="1" applyBorder="1" applyAlignment="1">
      <alignment horizontal="right" vertical="center" indent="1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9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6" xfId="0" applyNumberFormat="1" applyFont="1" applyBorder="1" applyAlignment="1">
      <alignment horizontal="right" vertical="center"/>
    </xf>
    <xf numFmtId="194" fontId="2" fillId="0" borderId="6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tabSelected="1" topLeftCell="A19" zoomScale="90" zoomScaleNormal="90" workbookViewId="0">
      <selection activeCell="N22" sqref="N22"/>
    </sheetView>
  </sheetViews>
  <sheetFormatPr defaultRowHeight="13.5"/>
  <cols>
    <col min="1" max="1" width="25.85546875" style="5" customWidth="1"/>
    <col min="2" max="2" width="10.7109375" style="5" customWidth="1"/>
    <col min="3" max="3" width="8.7109375" style="5" customWidth="1"/>
    <col min="4" max="4" width="10.7109375" style="5" customWidth="1"/>
    <col min="5" max="5" width="8.7109375" style="5" customWidth="1"/>
    <col min="6" max="6" width="10.7109375" style="5" customWidth="1"/>
    <col min="7" max="7" width="8.7109375" style="5" customWidth="1"/>
    <col min="8" max="8" width="10.7109375" style="5" customWidth="1"/>
    <col min="9" max="9" width="8.7109375" style="5" customWidth="1"/>
    <col min="10" max="10" width="10.7109375" style="5" customWidth="1"/>
    <col min="11" max="11" width="8.7109375" style="5" customWidth="1"/>
    <col min="12" max="13" width="9.140625" style="5"/>
    <col min="14" max="21" width="9.140625" style="37"/>
    <col min="22" max="16384" width="9.140625" style="5"/>
  </cols>
  <sheetData>
    <row r="1" spans="1:21" s="2" customFormat="1" ht="21" customHeight="1">
      <c r="A1" s="1" t="s">
        <v>24</v>
      </c>
      <c r="F1" s="1"/>
      <c r="G1" s="1"/>
      <c r="H1" s="1"/>
      <c r="I1" s="1"/>
      <c r="J1" s="1"/>
      <c r="K1" s="1"/>
      <c r="L1" s="1"/>
      <c r="O1" s="1"/>
    </row>
    <row r="2" spans="1:21" s="2" customFormat="1" ht="21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21" ht="29.25" customHeight="1">
      <c r="A3" s="4" t="s">
        <v>0</v>
      </c>
      <c r="B3" s="51" t="s">
        <v>1</v>
      </c>
      <c r="C3" s="52"/>
      <c r="D3" s="51" t="s">
        <v>2</v>
      </c>
      <c r="E3" s="52"/>
      <c r="F3" s="51" t="s">
        <v>3</v>
      </c>
      <c r="G3" s="52"/>
      <c r="H3" s="51" t="s">
        <v>4</v>
      </c>
      <c r="I3" s="52"/>
      <c r="J3" s="51" t="s">
        <v>5</v>
      </c>
      <c r="K3" s="52"/>
      <c r="N3" s="50"/>
      <c r="O3" s="50"/>
      <c r="P3" s="50"/>
      <c r="Q3" s="50"/>
      <c r="R3" s="50"/>
      <c r="S3" s="50"/>
      <c r="T3" s="50"/>
      <c r="U3" s="50"/>
    </row>
    <row r="4" spans="1:21" ht="29.25" customHeight="1">
      <c r="A4" s="6"/>
      <c r="B4" s="7" t="s">
        <v>20</v>
      </c>
      <c r="C4" s="8" t="s">
        <v>21</v>
      </c>
      <c r="D4" s="7" t="s">
        <v>20</v>
      </c>
      <c r="E4" s="8" t="s">
        <v>21</v>
      </c>
      <c r="F4" s="7" t="s">
        <v>20</v>
      </c>
      <c r="G4" s="8" t="s">
        <v>21</v>
      </c>
      <c r="H4" s="7" t="s">
        <v>20</v>
      </c>
      <c r="I4" s="8" t="s">
        <v>21</v>
      </c>
      <c r="J4" s="7" t="s">
        <v>20</v>
      </c>
      <c r="K4" s="8" t="s">
        <v>21</v>
      </c>
      <c r="N4" s="9"/>
      <c r="O4" s="9"/>
      <c r="P4" s="9"/>
      <c r="Q4" s="9"/>
      <c r="R4" s="9"/>
      <c r="S4" s="9"/>
      <c r="T4" s="9"/>
      <c r="U4" s="9"/>
    </row>
    <row r="5" spans="1:21" ht="18.75">
      <c r="A5" s="10" t="s">
        <v>6</v>
      </c>
      <c r="B5" s="11">
        <f>AVERAGE(D5,F5,H5,J5)</f>
        <v>709642.5</v>
      </c>
      <c r="C5" s="12">
        <f>C7+C12</f>
        <v>100</v>
      </c>
      <c r="D5" s="11">
        <v>705766</v>
      </c>
      <c r="E5" s="12">
        <f>E7+E12</f>
        <v>100</v>
      </c>
      <c r="F5" s="11">
        <v>708375</v>
      </c>
      <c r="G5" s="12">
        <f>G7+G12</f>
        <v>100</v>
      </c>
      <c r="H5" s="11">
        <v>710937</v>
      </c>
      <c r="I5" s="12">
        <f>I7+I12</f>
        <v>100</v>
      </c>
      <c r="J5" s="13">
        <v>713492</v>
      </c>
      <c r="K5" s="12">
        <f>K7+K12</f>
        <v>100</v>
      </c>
      <c r="N5" s="14"/>
      <c r="O5" s="15"/>
      <c r="P5" s="14"/>
      <c r="Q5" s="15"/>
      <c r="R5" s="14"/>
      <c r="S5" s="15"/>
      <c r="T5" s="14"/>
      <c r="U5" s="15"/>
    </row>
    <row r="6" spans="1:21" ht="7.5" customHeight="1">
      <c r="A6" s="10"/>
      <c r="B6" s="16"/>
      <c r="C6" s="17"/>
      <c r="D6" s="16"/>
      <c r="E6" s="17"/>
      <c r="F6" s="16"/>
      <c r="G6" s="17"/>
      <c r="H6" s="16"/>
      <c r="I6" s="17"/>
      <c r="J6" s="18"/>
      <c r="K6" s="17"/>
      <c r="N6" s="19"/>
      <c r="O6" s="20"/>
      <c r="P6" s="19"/>
      <c r="Q6" s="20"/>
      <c r="R6" s="19"/>
      <c r="S6" s="20"/>
      <c r="T6" s="19"/>
      <c r="U6" s="20"/>
    </row>
    <row r="7" spans="1:21" ht="18.75">
      <c r="A7" s="21" t="s">
        <v>7</v>
      </c>
      <c r="B7" s="22">
        <f t="shared" ref="B7:B15" si="0">AVERAGE(D7,F7,H7,J7)</f>
        <v>545799.27500000002</v>
      </c>
      <c r="C7" s="23">
        <f t="shared" ref="C7:C15" si="1">B7/B$5*100</f>
        <v>76.911864072402665</v>
      </c>
      <c r="D7" s="22">
        <v>545166.87</v>
      </c>
      <c r="E7" s="23">
        <f t="shared" ref="E7:E15" si="2">D7/D$5*100</f>
        <v>77.244705752331512</v>
      </c>
      <c r="F7" s="22">
        <v>545919.39</v>
      </c>
      <c r="G7" s="23">
        <f t="shared" ref="G7:G15" si="3">F7/F$5*100</f>
        <v>77.066439385918471</v>
      </c>
      <c r="H7" s="22">
        <v>547430.78</v>
      </c>
      <c r="I7" s="23">
        <f t="shared" ref="I7:I15" si="4">H7/H$5*100</f>
        <v>77.001306726193746</v>
      </c>
      <c r="J7" s="24">
        <v>544680.06000000006</v>
      </c>
      <c r="K7" s="23">
        <f>J7/J$5*100</f>
        <v>76.340037449614016</v>
      </c>
      <c r="N7" s="25"/>
      <c r="O7" s="26"/>
      <c r="P7" s="25"/>
      <c r="Q7" s="26"/>
      <c r="R7" s="25"/>
      <c r="S7" s="26"/>
      <c r="T7" s="25"/>
      <c r="U7" s="26"/>
    </row>
    <row r="8" spans="1:21" ht="18.75">
      <c r="A8" s="27" t="s">
        <v>8</v>
      </c>
      <c r="B8" s="22">
        <f t="shared" si="0"/>
        <v>545034.7975000001</v>
      </c>
      <c r="C8" s="23">
        <f t="shared" si="1"/>
        <v>76.804136942192741</v>
      </c>
      <c r="D8" s="22">
        <v>544384.77</v>
      </c>
      <c r="E8" s="23">
        <f t="shared" si="2"/>
        <v>77.133889986199407</v>
      </c>
      <c r="F8" s="22">
        <v>545630.16</v>
      </c>
      <c r="G8" s="23">
        <f t="shared" si="3"/>
        <v>77.025609317098997</v>
      </c>
      <c r="H8" s="22">
        <v>545444.19999999995</v>
      </c>
      <c r="I8" s="23">
        <f t="shared" si="4"/>
        <v>76.721875496703646</v>
      </c>
      <c r="J8" s="24">
        <v>544680.06000000006</v>
      </c>
      <c r="K8" s="23">
        <f>J8/J$5*100</f>
        <v>76.340037449614016</v>
      </c>
      <c r="N8" s="25"/>
      <c r="O8" s="26"/>
      <c r="P8" s="25"/>
      <c r="Q8" s="26"/>
      <c r="R8" s="25"/>
      <c r="S8" s="26"/>
      <c r="T8" s="25"/>
      <c r="U8" s="26"/>
    </row>
    <row r="9" spans="1:21" ht="18.75">
      <c r="A9" s="27" t="s">
        <v>9</v>
      </c>
      <c r="B9" s="22">
        <f t="shared" si="0"/>
        <v>538422.83750000002</v>
      </c>
      <c r="C9" s="23">
        <f t="shared" si="1"/>
        <v>75.8724058240593</v>
      </c>
      <c r="D9" s="22">
        <v>538925.47</v>
      </c>
      <c r="E9" s="23">
        <f t="shared" si="2"/>
        <v>76.360361649611903</v>
      </c>
      <c r="F9" s="22">
        <v>537400.24</v>
      </c>
      <c r="G9" s="23">
        <f t="shared" si="3"/>
        <v>75.863806599611777</v>
      </c>
      <c r="H9" s="22">
        <v>537085.75</v>
      </c>
      <c r="I9" s="23">
        <f t="shared" si="4"/>
        <v>75.546180603907246</v>
      </c>
      <c r="J9" s="24">
        <v>540279.89</v>
      </c>
      <c r="K9" s="23">
        <f>J9/J$5*100</f>
        <v>75.72332836247638</v>
      </c>
      <c r="N9" s="25"/>
      <c r="O9" s="26"/>
      <c r="P9" s="25"/>
      <c r="Q9" s="26"/>
      <c r="R9" s="25"/>
      <c r="S9" s="26"/>
      <c r="T9" s="25"/>
      <c r="U9" s="26"/>
    </row>
    <row r="10" spans="1:21" ht="18.75">
      <c r="A10" s="27" t="s">
        <v>10</v>
      </c>
      <c r="B10" s="22">
        <f t="shared" si="0"/>
        <v>6611.9625000000005</v>
      </c>
      <c r="C10" s="23">
        <f t="shared" si="1"/>
        <v>0.93173147042348792</v>
      </c>
      <c r="D10" s="22">
        <v>5459.3</v>
      </c>
      <c r="E10" s="23">
        <f t="shared" si="2"/>
        <v>0.77352833658748088</v>
      </c>
      <c r="F10" s="22">
        <v>8229.92</v>
      </c>
      <c r="G10" s="23">
        <f t="shared" si="3"/>
        <v>1.1618027174872065</v>
      </c>
      <c r="H10" s="22">
        <v>8358.4500000000007</v>
      </c>
      <c r="I10" s="23">
        <f t="shared" si="4"/>
        <v>1.1756948927964082</v>
      </c>
      <c r="J10" s="24">
        <v>4400.18</v>
      </c>
      <c r="K10" s="23">
        <f>J10/J$5*100</f>
        <v>0.61671048869503797</v>
      </c>
      <c r="N10" s="25"/>
      <c r="O10" s="26"/>
      <c r="P10" s="25"/>
      <c r="Q10" s="26"/>
      <c r="R10" s="25"/>
      <c r="S10" s="26"/>
      <c r="T10" s="25"/>
      <c r="U10" s="26"/>
    </row>
    <row r="11" spans="1:21" ht="18.75">
      <c r="A11" s="27" t="s">
        <v>11</v>
      </c>
      <c r="B11" s="22">
        <f>AVERAGE(D11,F11,H11,J11)</f>
        <v>764.47749999999996</v>
      </c>
      <c r="C11" s="23">
        <f t="shared" si="1"/>
        <v>0.10772713020992963</v>
      </c>
      <c r="D11" s="49">
        <v>782.1</v>
      </c>
      <c r="E11" s="23">
        <f t="shared" si="2"/>
        <v>0.11081576613211745</v>
      </c>
      <c r="F11" s="49">
        <v>289.23</v>
      </c>
      <c r="G11" s="53">
        <f t="shared" si="3"/>
        <v>4.0830068819481209E-2</v>
      </c>
      <c r="H11" s="49">
        <v>1986.58</v>
      </c>
      <c r="I11" s="23">
        <f t="shared" si="4"/>
        <v>0.27943122949009547</v>
      </c>
      <c r="J11" s="48">
        <v>0</v>
      </c>
      <c r="K11" s="29" t="s">
        <v>22</v>
      </c>
      <c r="N11" s="30"/>
      <c r="O11" s="30"/>
      <c r="P11" s="30"/>
      <c r="Q11" s="26"/>
      <c r="R11" s="30"/>
      <c r="S11" s="26"/>
      <c r="T11" s="30"/>
      <c r="U11" s="26"/>
    </row>
    <row r="12" spans="1:21" ht="18.75">
      <c r="A12" s="21" t="s">
        <v>12</v>
      </c>
      <c r="B12" s="22">
        <f t="shared" si="0"/>
        <v>163843.22499999998</v>
      </c>
      <c r="C12" s="23">
        <f t="shared" si="1"/>
        <v>23.088135927597342</v>
      </c>
      <c r="D12" s="22">
        <v>160599.13</v>
      </c>
      <c r="E12" s="23">
        <f t="shared" si="2"/>
        <v>22.755294247668491</v>
      </c>
      <c r="F12" s="22">
        <v>162455.60999999999</v>
      </c>
      <c r="G12" s="23">
        <f t="shared" si="3"/>
        <v>22.933560614081522</v>
      </c>
      <c r="H12" s="22">
        <v>163506.22</v>
      </c>
      <c r="I12" s="23">
        <f t="shared" si="4"/>
        <v>22.998693273806261</v>
      </c>
      <c r="J12" s="24">
        <v>168811.94</v>
      </c>
      <c r="K12" s="23">
        <f>J12/J$5*100</f>
        <v>23.659962550385991</v>
      </c>
      <c r="N12" s="25"/>
      <c r="O12" s="26"/>
      <c r="P12" s="25"/>
      <c r="Q12" s="26"/>
      <c r="R12" s="25"/>
      <c r="S12" s="26"/>
      <c r="T12" s="25"/>
      <c r="U12" s="26"/>
    </row>
    <row r="13" spans="1:21" ht="18.75">
      <c r="A13" s="27" t="s">
        <v>13</v>
      </c>
      <c r="B13" s="22">
        <f t="shared" si="0"/>
        <v>59756.105000000003</v>
      </c>
      <c r="C13" s="23">
        <f t="shared" si="1"/>
        <v>8.4205927632575559</v>
      </c>
      <c r="D13" s="22">
        <v>59910.92</v>
      </c>
      <c r="E13" s="23">
        <f t="shared" si="2"/>
        <v>8.4887795671653201</v>
      </c>
      <c r="F13" s="22">
        <v>54070.53</v>
      </c>
      <c r="G13" s="23">
        <f t="shared" si="3"/>
        <v>7.6330375860243507</v>
      </c>
      <c r="H13" s="22">
        <v>60310.19</v>
      </c>
      <c r="I13" s="23">
        <f t="shared" si="4"/>
        <v>8.483197526644414</v>
      </c>
      <c r="J13" s="24">
        <v>64732.78</v>
      </c>
      <c r="K13" s="23">
        <f>J13/J$5*100</f>
        <v>9.0726707517393326</v>
      </c>
      <c r="N13" s="25"/>
      <c r="O13" s="26"/>
      <c r="P13" s="25"/>
      <c r="Q13" s="26"/>
      <c r="R13" s="25"/>
      <c r="S13" s="26"/>
      <c r="T13" s="25"/>
      <c r="U13" s="26"/>
    </row>
    <row r="14" spans="1:21" ht="18.75">
      <c r="A14" s="27" t="s">
        <v>14</v>
      </c>
      <c r="B14" s="22">
        <f t="shared" si="0"/>
        <v>41574.695</v>
      </c>
      <c r="C14" s="23">
        <f t="shared" si="1"/>
        <v>5.858540744107068</v>
      </c>
      <c r="D14" s="22">
        <v>41389.19</v>
      </c>
      <c r="E14" s="23">
        <f t="shared" si="2"/>
        <v>5.864435237741688</v>
      </c>
      <c r="F14" s="22">
        <v>44355.78</v>
      </c>
      <c r="G14" s="23">
        <f t="shared" si="3"/>
        <v>6.2616241397564849</v>
      </c>
      <c r="H14" s="22">
        <v>39707.699999999997</v>
      </c>
      <c r="I14" s="23">
        <f t="shared" si="4"/>
        <v>5.5852628291958357</v>
      </c>
      <c r="J14" s="24">
        <v>40846.11</v>
      </c>
      <c r="K14" s="23">
        <f>J14/J$5*100</f>
        <v>5.7248168164464355</v>
      </c>
      <c r="N14" s="25"/>
      <c r="O14" s="26"/>
      <c r="P14" s="25"/>
      <c r="Q14" s="26"/>
      <c r="R14" s="25"/>
      <c r="S14" s="26"/>
      <c r="T14" s="25"/>
      <c r="U14" s="26"/>
    </row>
    <row r="15" spans="1:21" ht="18.75">
      <c r="A15" s="27" t="s">
        <v>15</v>
      </c>
      <c r="B15" s="22">
        <f t="shared" si="0"/>
        <v>62512.429999999993</v>
      </c>
      <c r="C15" s="23">
        <f t="shared" si="1"/>
        <v>8.8090031248128451</v>
      </c>
      <c r="D15" s="22">
        <v>59299.02</v>
      </c>
      <c r="E15" s="23">
        <f t="shared" si="2"/>
        <v>8.4020794427614813</v>
      </c>
      <c r="F15" s="22">
        <v>64029.31</v>
      </c>
      <c r="G15" s="23">
        <f t="shared" si="3"/>
        <v>9.0389002999823536</v>
      </c>
      <c r="H15" s="22">
        <v>63488.33</v>
      </c>
      <c r="I15" s="23">
        <f t="shared" si="4"/>
        <v>8.9302329179660074</v>
      </c>
      <c r="J15" s="24">
        <v>63233.06</v>
      </c>
      <c r="K15" s="23">
        <f>J15/J$5*100</f>
        <v>8.862476383757631</v>
      </c>
      <c r="N15" s="25"/>
      <c r="O15" s="26"/>
      <c r="P15" s="25"/>
      <c r="Q15" s="26"/>
      <c r="R15" s="25"/>
      <c r="S15" s="26"/>
      <c r="T15" s="25"/>
      <c r="U15" s="26"/>
    </row>
    <row r="16" spans="1:21" ht="18.75">
      <c r="A16" s="10" t="s">
        <v>16</v>
      </c>
      <c r="B16" s="16">
        <f>AVERAGE(D16,F16,H16,J16)</f>
        <v>358481</v>
      </c>
      <c r="C16" s="12">
        <f>C18+C23</f>
        <v>100.00000069738704</v>
      </c>
      <c r="D16" s="16">
        <v>356589</v>
      </c>
      <c r="E16" s="12">
        <f>E18+E23</f>
        <v>99.999999999999986</v>
      </c>
      <c r="F16" s="16">
        <v>357876</v>
      </c>
      <c r="G16" s="12">
        <f>G18+G23</f>
        <v>100</v>
      </c>
      <c r="H16" s="16">
        <v>359096</v>
      </c>
      <c r="I16" s="12">
        <f>I18+I23</f>
        <v>100</v>
      </c>
      <c r="J16" s="18">
        <v>360363</v>
      </c>
      <c r="K16" s="12">
        <f>K18+K23</f>
        <v>100.00000277497968</v>
      </c>
      <c r="N16" s="14"/>
      <c r="O16" s="15"/>
      <c r="P16" s="14"/>
      <c r="Q16" s="15"/>
      <c r="R16" s="14"/>
      <c r="S16" s="15"/>
      <c r="T16" s="14"/>
      <c r="U16" s="15"/>
    </row>
    <row r="17" spans="1:21" ht="7.5" customHeight="1">
      <c r="A17" s="21"/>
      <c r="B17" s="16"/>
      <c r="C17" s="17"/>
      <c r="D17" s="16"/>
      <c r="E17" s="17"/>
      <c r="F17" s="16"/>
      <c r="G17" s="17"/>
      <c r="H17" s="16"/>
      <c r="I17" s="17"/>
      <c r="J17" s="18"/>
      <c r="K17" s="17"/>
      <c r="N17" s="19"/>
      <c r="O17" s="20"/>
      <c r="P17" s="19"/>
      <c r="Q17" s="20"/>
      <c r="R17" s="19"/>
      <c r="S17" s="20"/>
      <c r="T17" s="19"/>
      <c r="U17" s="20"/>
    </row>
    <row r="18" spans="1:21" ht="18.75">
      <c r="A18" s="21" t="s">
        <v>7</v>
      </c>
      <c r="B18" s="22">
        <f>AVERAGE(D18,F18,H18,J18)</f>
        <v>311526.38750000001</v>
      </c>
      <c r="C18" s="23">
        <f t="shared" ref="C18:C23" si="5">B18/B$16*100</f>
        <v>86.901784892365285</v>
      </c>
      <c r="D18" s="22">
        <v>308091.24</v>
      </c>
      <c r="E18" s="23">
        <f t="shared" ref="E18:E23" si="6">D18/D$16*100</f>
        <v>86.399535599808175</v>
      </c>
      <c r="F18" s="22">
        <v>311122.81</v>
      </c>
      <c r="G18" s="23">
        <f t="shared" ref="G18:G26" si="7">F18/F$16*100</f>
        <v>86.935924733706642</v>
      </c>
      <c r="H18" s="22">
        <v>311672.68</v>
      </c>
      <c r="I18" s="23">
        <f t="shared" ref="I18:I26" si="8">H18/H$16*100</f>
        <v>86.793693051440286</v>
      </c>
      <c r="J18" s="24">
        <v>315218.82</v>
      </c>
      <c r="K18" s="23">
        <f>J18/J$16*100</f>
        <v>87.472581813338223</v>
      </c>
      <c r="N18" s="25"/>
      <c r="O18" s="26"/>
      <c r="P18" s="25"/>
      <c r="Q18" s="26"/>
      <c r="R18" s="25"/>
      <c r="S18" s="26"/>
      <c r="T18" s="25"/>
      <c r="U18" s="26"/>
    </row>
    <row r="19" spans="1:21" ht="18.75">
      <c r="A19" s="27" t="s">
        <v>8</v>
      </c>
      <c r="B19" s="22">
        <f t="shared" ref="B19:B26" si="9">AVERAGE(D19,F19,H19,J19)</f>
        <v>310761.90999999997</v>
      </c>
      <c r="C19" s="23">
        <f t="shared" si="5"/>
        <v>86.688530214990465</v>
      </c>
      <c r="D19" s="22">
        <v>307309.14</v>
      </c>
      <c r="E19" s="23">
        <f t="shared" si="6"/>
        <v>86.180207465737865</v>
      </c>
      <c r="F19" s="22">
        <v>310833.58</v>
      </c>
      <c r="G19" s="23">
        <f t="shared" si="7"/>
        <v>86.855106237914811</v>
      </c>
      <c r="H19" s="22">
        <v>309686.09999999998</v>
      </c>
      <c r="I19" s="23">
        <f t="shared" si="8"/>
        <v>86.240476084389684</v>
      </c>
      <c r="J19" s="24">
        <v>315218.82</v>
      </c>
      <c r="K19" s="23">
        <f>J19/J$16*100</f>
        <v>87.472581813338223</v>
      </c>
      <c r="N19" s="25"/>
      <c r="O19" s="26"/>
      <c r="P19" s="25"/>
      <c r="Q19" s="26"/>
      <c r="R19" s="25"/>
      <c r="S19" s="26"/>
      <c r="T19" s="25"/>
      <c r="U19" s="26"/>
    </row>
    <row r="20" spans="1:21" ht="18.75">
      <c r="A20" s="27" t="s">
        <v>9</v>
      </c>
      <c r="B20" s="22">
        <f t="shared" si="9"/>
        <v>306941.25</v>
      </c>
      <c r="C20" s="23">
        <f t="shared" si="5"/>
        <v>85.622738722554331</v>
      </c>
      <c r="D20" s="22">
        <v>302890.2</v>
      </c>
      <c r="E20" s="23">
        <f t="shared" si="6"/>
        <v>84.940982475623201</v>
      </c>
      <c r="F20" s="22">
        <v>305756.37</v>
      </c>
      <c r="G20" s="23">
        <f t="shared" si="7"/>
        <v>85.436399758575604</v>
      </c>
      <c r="H20" s="22">
        <v>306132.09999999998</v>
      </c>
      <c r="I20" s="23">
        <f t="shared" si="8"/>
        <v>85.250768596698364</v>
      </c>
      <c r="J20" s="24">
        <v>312986.33</v>
      </c>
      <c r="K20" s="23">
        <f>J20/J$16*100</f>
        <v>86.853070376259495</v>
      </c>
      <c r="N20" s="25"/>
      <c r="O20" s="26"/>
      <c r="P20" s="25"/>
      <c r="Q20" s="26"/>
      <c r="R20" s="25"/>
      <c r="S20" s="26"/>
      <c r="T20" s="25"/>
      <c r="U20" s="26"/>
    </row>
    <row r="21" spans="1:21" ht="18.75">
      <c r="A21" s="27" t="s">
        <v>10</v>
      </c>
      <c r="B21" s="22">
        <f t="shared" si="9"/>
        <v>3820.6525000000001</v>
      </c>
      <c r="C21" s="23">
        <f t="shared" si="5"/>
        <v>1.0657894002750496</v>
      </c>
      <c r="D21" s="22">
        <v>4418.93</v>
      </c>
      <c r="E21" s="23">
        <f t="shared" si="6"/>
        <v>1.2392221857656855</v>
      </c>
      <c r="F21" s="22">
        <v>5077.2</v>
      </c>
      <c r="G21" s="23">
        <f t="shared" si="7"/>
        <v>1.4187036850752774</v>
      </c>
      <c r="H21" s="22">
        <v>3554</v>
      </c>
      <c r="I21" s="23">
        <f t="shared" si="8"/>
        <v>0.98970748769131378</v>
      </c>
      <c r="J21" s="24">
        <v>2232.48</v>
      </c>
      <c r="K21" s="23">
        <f>J21/J$16*100</f>
        <v>0.61950866209905009</v>
      </c>
      <c r="N21" s="25"/>
      <c r="O21" s="26"/>
      <c r="P21" s="25"/>
      <c r="Q21" s="26"/>
      <c r="R21" s="25"/>
      <c r="S21" s="26"/>
      <c r="T21" s="25"/>
      <c r="U21" s="26"/>
    </row>
    <row r="22" spans="1:21" ht="18.75">
      <c r="A22" s="27" t="s">
        <v>11</v>
      </c>
      <c r="B22" s="22">
        <f t="shared" ref="B22" si="10">AVERAGE(D22,F22,H22,J22)</f>
        <v>764.47749999999996</v>
      </c>
      <c r="C22" s="23">
        <f t="shared" ref="C22" si="11">B22/B$16*100</f>
        <v>0.21325467737481207</v>
      </c>
      <c r="D22" s="49">
        <v>782.1</v>
      </c>
      <c r="E22" s="23">
        <f t="shared" si="6"/>
        <v>0.21932813407031623</v>
      </c>
      <c r="F22" s="49">
        <v>289.23</v>
      </c>
      <c r="G22" s="23">
        <f t="shared" si="7"/>
        <v>8.0818495791838529E-2</v>
      </c>
      <c r="H22" s="49">
        <v>1986.58</v>
      </c>
      <c r="I22" s="23">
        <f t="shared" si="8"/>
        <v>0.55321696705059376</v>
      </c>
      <c r="J22" s="48">
        <v>0</v>
      </c>
      <c r="K22" s="29" t="s">
        <v>22</v>
      </c>
      <c r="N22" s="30"/>
      <c r="O22" s="30"/>
      <c r="P22" s="30"/>
      <c r="Q22" s="26"/>
      <c r="R22" s="30"/>
      <c r="S22" s="26"/>
      <c r="T22" s="30"/>
      <c r="U22" s="26"/>
    </row>
    <row r="23" spans="1:21" ht="18.75">
      <c r="A23" s="21" t="s">
        <v>12</v>
      </c>
      <c r="B23" s="22">
        <f t="shared" si="9"/>
        <v>46954.615000000005</v>
      </c>
      <c r="C23" s="23">
        <f t="shared" si="5"/>
        <v>13.098215805021745</v>
      </c>
      <c r="D23" s="22">
        <v>48497.760000000002</v>
      </c>
      <c r="E23" s="23">
        <f t="shared" si="6"/>
        <v>13.600464400191816</v>
      </c>
      <c r="F23" s="22">
        <v>46753.19</v>
      </c>
      <c r="G23" s="23">
        <f t="shared" si="7"/>
        <v>13.064075266293354</v>
      </c>
      <c r="H23" s="22">
        <v>47423.32</v>
      </c>
      <c r="I23" s="23">
        <f t="shared" si="8"/>
        <v>13.206306948559718</v>
      </c>
      <c r="J23" s="24">
        <v>45144.19</v>
      </c>
      <c r="K23" s="23">
        <f>J23/J$16*100</f>
        <v>12.527420961641456</v>
      </c>
      <c r="N23" s="25"/>
      <c r="O23" s="26"/>
      <c r="P23" s="25"/>
      <c r="Q23" s="26"/>
      <c r="R23" s="25"/>
      <c r="S23" s="26"/>
      <c r="T23" s="25"/>
      <c r="U23" s="26"/>
    </row>
    <row r="24" spans="1:21" ht="18.75">
      <c r="A24" s="27" t="s">
        <v>13</v>
      </c>
      <c r="B24" s="22">
        <f t="shared" si="9"/>
        <v>541.08249999999998</v>
      </c>
      <c r="C24" s="23">
        <f t="shared" ref="C24:E26" si="12">B24/B$16*100</f>
        <v>0.15093756712350168</v>
      </c>
      <c r="D24" s="22">
        <v>988.25</v>
      </c>
      <c r="E24" s="23">
        <f t="shared" si="12"/>
        <v>0.27713978838382564</v>
      </c>
      <c r="F24" s="22">
        <v>470.57</v>
      </c>
      <c r="G24" s="23">
        <f t="shared" si="7"/>
        <v>0.13148967798902411</v>
      </c>
      <c r="H24" s="22">
        <v>705.51</v>
      </c>
      <c r="I24" s="23">
        <f t="shared" si="8"/>
        <v>0.19646835386637557</v>
      </c>
      <c r="J24" s="48">
        <v>0</v>
      </c>
      <c r="K24" s="29" t="s">
        <v>22</v>
      </c>
      <c r="N24" s="25"/>
      <c r="O24" s="26"/>
      <c r="P24" s="25"/>
      <c r="Q24" s="26"/>
      <c r="R24" s="25"/>
      <c r="S24" s="26"/>
      <c r="T24" s="25"/>
      <c r="U24" s="26"/>
    </row>
    <row r="25" spans="1:21" ht="18.75">
      <c r="A25" s="27" t="s">
        <v>14</v>
      </c>
      <c r="B25" s="22">
        <f t="shared" si="9"/>
        <v>18843.6525</v>
      </c>
      <c r="C25" s="23">
        <f t="shared" si="12"/>
        <v>5.256527542603374</v>
      </c>
      <c r="D25" s="22">
        <v>19937.96</v>
      </c>
      <c r="E25" s="23">
        <f t="shared" si="12"/>
        <v>5.5912997877107813</v>
      </c>
      <c r="F25" s="22">
        <v>19486.080000000002</v>
      </c>
      <c r="G25" s="23">
        <f t="shared" si="7"/>
        <v>5.4449250578412638</v>
      </c>
      <c r="H25" s="22">
        <v>18705.43</v>
      </c>
      <c r="I25" s="23">
        <f t="shared" si="8"/>
        <v>5.2090332390224345</v>
      </c>
      <c r="J25" s="24">
        <v>17245.14</v>
      </c>
      <c r="K25" s="23">
        <f>J25/J$16*100</f>
        <v>4.7854912962762546</v>
      </c>
      <c r="N25" s="25"/>
      <c r="O25" s="26"/>
      <c r="P25" s="25"/>
      <c r="Q25" s="26"/>
      <c r="R25" s="25"/>
      <c r="S25" s="26"/>
      <c r="T25" s="25"/>
      <c r="U25" s="26"/>
    </row>
    <row r="26" spans="1:21" ht="18.75">
      <c r="A26" s="27" t="s">
        <v>15</v>
      </c>
      <c r="B26" s="22">
        <f t="shared" si="9"/>
        <v>27569.88</v>
      </c>
      <c r="C26" s="23">
        <f t="shared" si="12"/>
        <v>7.6907506952948692</v>
      </c>
      <c r="D26" s="22">
        <v>27571.55</v>
      </c>
      <c r="E26" s="23">
        <f t="shared" si="12"/>
        <v>7.73202482409721</v>
      </c>
      <c r="F26" s="22">
        <v>26796.54</v>
      </c>
      <c r="G26" s="23">
        <f t="shared" si="7"/>
        <v>7.4876605304630655</v>
      </c>
      <c r="H26" s="22">
        <v>28012.38</v>
      </c>
      <c r="I26" s="23">
        <f t="shared" si="8"/>
        <v>7.8008053556709074</v>
      </c>
      <c r="J26" s="24">
        <v>27899.05</v>
      </c>
      <c r="K26" s="23">
        <f>J26/J$16*100</f>
        <v>7.741929665365201</v>
      </c>
      <c r="N26" s="25"/>
      <c r="O26" s="26"/>
      <c r="P26" s="25"/>
      <c r="Q26" s="26"/>
      <c r="R26" s="25"/>
      <c r="S26" s="26"/>
      <c r="T26" s="25"/>
      <c r="U26" s="26"/>
    </row>
    <row r="27" spans="1:21" ht="18.75">
      <c r="A27" s="10" t="s">
        <v>17</v>
      </c>
      <c r="B27" s="16">
        <f>AVERAGE(D27,F27,H27,J27)</f>
        <v>351161.5</v>
      </c>
      <c r="C27" s="12">
        <f>C29+C34</f>
        <v>99.999999999999986</v>
      </c>
      <c r="D27" s="16">
        <v>349177</v>
      </c>
      <c r="E27" s="12">
        <f>E29+E34</f>
        <v>100</v>
      </c>
      <c r="F27" s="16">
        <v>350499</v>
      </c>
      <c r="G27" s="12">
        <f>G29+G34</f>
        <v>100</v>
      </c>
      <c r="H27" s="16">
        <v>351841</v>
      </c>
      <c r="I27" s="12">
        <f>I29+I34</f>
        <v>100</v>
      </c>
      <c r="J27" s="18">
        <v>353129</v>
      </c>
      <c r="K27" s="12">
        <f>K29+K34</f>
        <v>100</v>
      </c>
      <c r="N27" s="14"/>
      <c r="O27" s="15"/>
      <c r="P27" s="14"/>
      <c r="Q27" s="15"/>
      <c r="R27" s="14"/>
      <c r="S27" s="15"/>
      <c r="T27" s="14"/>
      <c r="U27" s="15"/>
    </row>
    <row r="28" spans="1:21" ht="7.5" customHeight="1">
      <c r="A28" s="21"/>
      <c r="B28" s="16"/>
      <c r="C28" s="17"/>
      <c r="D28" s="16"/>
      <c r="E28" s="17"/>
      <c r="F28" s="16"/>
      <c r="G28" s="17"/>
      <c r="H28" s="16"/>
      <c r="I28" s="17"/>
      <c r="J28" s="18"/>
      <c r="K28" s="17"/>
      <c r="N28" s="19"/>
      <c r="O28" s="20"/>
      <c r="P28" s="19"/>
      <c r="Q28" s="20"/>
      <c r="R28" s="19"/>
      <c r="S28" s="20"/>
      <c r="T28" s="19"/>
      <c r="U28" s="20"/>
    </row>
    <row r="29" spans="1:21" ht="18.75">
      <c r="A29" s="21" t="s">
        <v>7</v>
      </c>
      <c r="B29" s="22">
        <f t="shared" ref="B29:B37" si="13">AVERAGE(D29,F29,H29,J29)</f>
        <v>234272.88999999998</v>
      </c>
      <c r="C29" s="23">
        <f>B29/B$27*100</f>
        <v>66.713717192801596</v>
      </c>
      <c r="D29" s="22">
        <v>237075.63</v>
      </c>
      <c r="E29" s="23">
        <f>D29/D$27*100</f>
        <v>67.895545812009388</v>
      </c>
      <c r="F29" s="22">
        <v>234796.58</v>
      </c>
      <c r="G29" s="23">
        <f t="shared" ref="G29:G37" si="14">F29/F$27*100</f>
        <v>66.989229641168734</v>
      </c>
      <c r="H29" s="22">
        <v>235758.1</v>
      </c>
      <c r="I29" s="23">
        <f>H29/H$27*100</f>
        <v>67.007000321167794</v>
      </c>
      <c r="J29" s="24">
        <v>229461.25</v>
      </c>
      <c r="K29" s="23">
        <f>J29/J$27*100</f>
        <v>64.979440940845976</v>
      </c>
      <c r="N29" s="31"/>
      <c r="O29" s="26"/>
      <c r="P29" s="31"/>
      <c r="Q29" s="26"/>
      <c r="R29" s="31"/>
      <c r="S29" s="26"/>
      <c r="T29" s="31"/>
      <c r="U29" s="26"/>
    </row>
    <row r="30" spans="1:21" ht="18.75">
      <c r="A30" s="27" t="s">
        <v>8</v>
      </c>
      <c r="B30" s="22">
        <f t="shared" si="13"/>
        <v>234272.88999999998</v>
      </c>
      <c r="C30" s="23">
        <f t="shared" ref="C30:E32" si="15">B30/B$27*100</f>
        <v>66.713717192801596</v>
      </c>
      <c r="D30" s="22">
        <v>237075.63</v>
      </c>
      <c r="E30" s="23">
        <f t="shared" si="15"/>
        <v>67.895545812009388</v>
      </c>
      <c r="F30" s="22">
        <v>234796.58</v>
      </c>
      <c r="G30" s="23">
        <f t="shared" si="14"/>
        <v>66.989229641168734</v>
      </c>
      <c r="H30" s="22">
        <v>235758.1</v>
      </c>
      <c r="I30" s="23">
        <f>H30/H$27*100</f>
        <v>67.007000321167794</v>
      </c>
      <c r="J30" s="24">
        <v>229461.25</v>
      </c>
      <c r="K30" s="23">
        <f>J30/J$27*100</f>
        <v>64.979440940845976</v>
      </c>
      <c r="N30" s="32"/>
      <c r="O30" s="26"/>
      <c r="P30" s="32"/>
      <c r="Q30" s="26"/>
      <c r="R30" s="32"/>
      <c r="S30" s="26"/>
      <c r="T30" s="32"/>
      <c r="U30" s="26"/>
    </row>
    <row r="31" spans="1:21" ht="18.75">
      <c r="A31" s="27" t="s">
        <v>9</v>
      </c>
      <c r="B31" s="22">
        <f t="shared" si="13"/>
        <v>231481.58250000002</v>
      </c>
      <c r="C31" s="23">
        <f t="shared" si="15"/>
        <v>65.9188386255327</v>
      </c>
      <c r="D31" s="22">
        <v>236035.27</v>
      </c>
      <c r="E31" s="23">
        <f t="shared" si="15"/>
        <v>67.597599498248741</v>
      </c>
      <c r="F31" s="22">
        <v>231643.86</v>
      </c>
      <c r="G31" s="23">
        <f t="shared" si="14"/>
        <v>66.089734920784366</v>
      </c>
      <c r="H31" s="22">
        <v>230953.65</v>
      </c>
      <c r="I31" s="23">
        <f>H31/H$27*100</f>
        <v>65.641482942579174</v>
      </c>
      <c r="J31" s="24">
        <v>227293.55</v>
      </c>
      <c r="K31" s="23">
        <f>J31/J$27*100</f>
        <v>64.365585947345011</v>
      </c>
      <c r="N31" s="32"/>
      <c r="O31" s="26"/>
      <c r="P31" s="32"/>
      <c r="Q31" s="26"/>
      <c r="R31" s="32"/>
      <c r="S31" s="26"/>
      <c r="T31" s="32"/>
      <c r="U31" s="26"/>
    </row>
    <row r="32" spans="1:21" ht="18.75">
      <c r="A32" s="27" t="s">
        <v>10</v>
      </c>
      <c r="B32" s="22">
        <f t="shared" si="13"/>
        <v>2791.3049999999998</v>
      </c>
      <c r="C32" s="23">
        <f t="shared" si="15"/>
        <v>0.79487785534575961</v>
      </c>
      <c r="D32" s="22">
        <v>1040.3599999999999</v>
      </c>
      <c r="E32" s="23">
        <f t="shared" si="15"/>
        <v>0.2979463137606429</v>
      </c>
      <c r="F32" s="22">
        <v>3152.72</v>
      </c>
      <c r="G32" s="23">
        <f t="shared" si="14"/>
        <v>0.89949472038436618</v>
      </c>
      <c r="H32" s="22">
        <v>4804.45</v>
      </c>
      <c r="I32" s="23">
        <f>H32/H$27*100</f>
        <v>1.3655173785886237</v>
      </c>
      <c r="J32" s="24">
        <v>2167.69</v>
      </c>
      <c r="K32" s="23">
        <f>J32/J$27*100</f>
        <v>0.61385216167462886</v>
      </c>
      <c r="N32" s="32"/>
      <c r="O32" s="26"/>
      <c r="P32" s="32"/>
      <c r="Q32" s="26"/>
      <c r="R32" s="32"/>
      <c r="S32" s="26"/>
      <c r="T32" s="32"/>
      <c r="U32" s="26"/>
    </row>
    <row r="33" spans="1:21" ht="18.75">
      <c r="A33" s="27" t="s">
        <v>11</v>
      </c>
      <c r="B33" s="28">
        <v>0</v>
      </c>
      <c r="C33" s="29" t="s">
        <v>22</v>
      </c>
      <c r="D33" s="28" t="s">
        <v>23</v>
      </c>
      <c r="E33" s="29" t="s">
        <v>22</v>
      </c>
      <c r="F33" s="28" t="s">
        <v>23</v>
      </c>
      <c r="G33" s="29" t="s">
        <v>22</v>
      </c>
      <c r="H33" s="28" t="s">
        <v>23</v>
      </c>
      <c r="I33" s="29" t="s">
        <v>22</v>
      </c>
      <c r="J33" s="28" t="s">
        <v>23</v>
      </c>
      <c r="K33" s="29" t="s">
        <v>22</v>
      </c>
      <c r="N33" s="30"/>
      <c r="O33" s="30"/>
      <c r="P33" s="30"/>
      <c r="Q33" s="30"/>
      <c r="R33" s="30"/>
      <c r="S33" s="30"/>
      <c r="T33" s="30"/>
      <c r="U33" s="30"/>
    </row>
    <row r="34" spans="1:21" ht="18.75">
      <c r="A34" s="21" t="s">
        <v>12</v>
      </c>
      <c r="B34" s="22">
        <f t="shared" si="13"/>
        <v>116888.60999999999</v>
      </c>
      <c r="C34" s="23">
        <f>B34/B$27*100</f>
        <v>33.28628280719839</v>
      </c>
      <c r="D34" s="22">
        <v>112101.37</v>
      </c>
      <c r="E34" s="23">
        <f>D34/D$27*100</f>
        <v>32.104454187990619</v>
      </c>
      <c r="F34" s="22">
        <v>115702.42</v>
      </c>
      <c r="G34" s="23">
        <f t="shared" si="14"/>
        <v>33.010770358831266</v>
      </c>
      <c r="H34" s="22">
        <v>116082.9</v>
      </c>
      <c r="I34" s="23">
        <f>H34/H$27*100</f>
        <v>32.992999678832199</v>
      </c>
      <c r="J34" s="24">
        <v>123667.75</v>
      </c>
      <c r="K34" s="23">
        <f>J34/J$27*100</f>
        <v>35.020559059154024</v>
      </c>
      <c r="N34" s="25"/>
      <c r="O34" s="26"/>
      <c r="P34" s="25"/>
      <c r="Q34" s="26"/>
      <c r="R34" s="25"/>
      <c r="S34" s="26"/>
      <c r="T34" s="25"/>
      <c r="U34" s="26"/>
    </row>
    <row r="35" spans="1:21" ht="18.75">
      <c r="A35" s="27" t="s">
        <v>13</v>
      </c>
      <c r="B35" s="22">
        <f t="shared" si="13"/>
        <v>59215.02</v>
      </c>
      <c r="C35" s="23">
        <f t="shared" ref="C35:E37" si="16">B35/B$27*100</f>
        <v>16.862617342732616</v>
      </c>
      <c r="D35" s="22">
        <v>58922.67</v>
      </c>
      <c r="E35" s="23">
        <f t="shared" si="16"/>
        <v>16.874728289663981</v>
      </c>
      <c r="F35" s="22">
        <v>53599.96</v>
      </c>
      <c r="G35" s="23">
        <f t="shared" si="14"/>
        <v>15.292471590503826</v>
      </c>
      <c r="H35" s="22">
        <v>59604.67</v>
      </c>
      <c r="I35" s="23">
        <f>H35/H$27*100</f>
        <v>16.940797121427007</v>
      </c>
      <c r="J35" s="24">
        <v>64732.78</v>
      </c>
      <c r="K35" s="23">
        <f>J35/J$27*100</f>
        <v>18.331199080222806</v>
      </c>
      <c r="N35" s="25"/>
      <c r="O35" s="26"/>
      <c r="P35" s="25"/>
      <c r="Q35" s="26"/>
      <c r="R35" s="25"/>
      <c r="S35" s="26"/>
      <c r="T35" s="25"/>
      <c r="U35" s="26"/>
    </row>
    <row r="36" spans="1:21" ht="18.75">
      <c r="A36" s="27" t="s">
        <v>14</v>
      </c>
      <c r="B36" s="22">
        <f t="shared" si="13"/>
        <v>22731.0425</v>
      </c>
      <c r="C36" s="23">
        <f t="shared" si="16"/>
        <v>6.4731021196799761</v>
      </c>
      <c r="D36" s="22">
        <v>21451.23</v>
      </c>
      <c r="E36" s="23">
        <f t="shared" si="16"/>
        <v>6.143368549474908</v>
      </c>
      <c r="F36" s="22">
        <v>24869.7</v>
      </c>
      <c r="G36" s="23">
        <f t="shared" si="14"/>
        <v>7.0955123980382258</v>
      </c>
      <c r="H36" s="22">
        <v>21002.27</v>
      </c>
      <c r="I36" s="23">
        <f>H36/H$27*100</f>
        <v>5.9692503147728662</v>
      </c>
      <c r="J36" s="24">
        <v>23600.97</v>
      </c>
      <c r="K36" s="23">
        <f>J36/J$27*100</f>
        <v>6.6833848253754295</v>
      </c>
      <c r="N36" s="25"/>
      <c r="O36" s="26"/>
      <c r="P36" s="25"/>
      <c r="Q36" s="26"/>
      <c r="R36" s="25"/>
      <c r="S36" s="26"/>
      <c r="T36" s="25"/>
      <c r="U36" s="26"/>
    </row>
    <row r="37" spans="1:21" ht="18.75">
      <c r="A37" s="27" t="s">
        <v>15</v>
      </c>
      <c r="B37" s="22">
        <f t="shared" si="13"/>
        <v>34942.547500000001</v>
      </c>
      <c r="C37" s="23">
        <f t="shared" si="16"/>
        <v>9.9505633447858042</v>
      </c>
      <c r="D37" s="22">
        <v>31727.47</v>
      </c>
      <c r="E37" s="23">
        <f t="shared" si="16"/>
        <v>9.0863573488517293</v>
      </c>
      <c r="F37" s="22">
        <v>37232.769999999997</v>
      </c>
      <c r="G37" s="23">
        <f t="shared" si="14"/>
        <v>10.622789223364402</v>
      </c>
      <c r="H37" s="22">
        <v>35475.949999999997</v>
      </c>
      <c r="I37" s="23">
        <f>H37/H$27*100</f>
        <v>10.082949400439402</v>
      </c>
      <c r="J37" s="24">
        <v>35334</v>
      </c>
      <c r="K37" s="23">
        <f>J37/J$27*100</f>
        <v>10.005975153555783</v>
      </c>
      <c r="N37" s="25"/>
      <c r="O37" s="26"/>
      <c r="P37" s="25"/>
      <c r="Q37" s="26"/>
      <c r="R37" s="25"/>
      <c r="S37" s="26"/>
      <c r="T37" s="25"/>
      <c r="U37" s="26"/>
    </row>
    <row r="38" spans="1:21" ht="9" customHeight="1">
      <c r="A38" s="33"/>
      <c r="B38" s="34"/>
      <c r="C38" s="35"/>
      <c r="D38" s="34"/>
      <c r="E38" s="35"/>
      <c r="F38" s="34"/>
      <c r="G38" s="35"/>
      <c r="H38" s="34"/>
      <c r="I38" s="35"/>
      <c r="J38" s="34"/>
      <c r="K38" s="35"/>
      <c r="N38" s="36"/>
      <c r="O38" s="36"/>
    </row>
    <row r="39" spans="1:21" ht="14.25" customHeight="1">
      <c r="A39" s="2"/>
      <c r="B39" s="1"/>
      <c r="C39" s="1"/>
      <c r="D39" s="1"/>
      <c r="E39" s="1"/>
      <c r="F39" s="1"/>
      <c r="G39" s="1"/>
      <c r="H39" s="1"/>
      <c r="I39" s="1"/>
      <c r="J39" s="1"/>
    </row>
    <row r="40" spans="1:21" ht="18.75">
      <c r="A40" s="38" t="s">
        <v>19</v>
      </c>
      <c r="B40" s="2"/>
      <c r="C40" s="2"/>
      <c r="D40" s="1"/>
      <c r="E40" s="1"/>
      <c r="F40" s="1"/>
      <c r="G40" s="1"/>
      <c r="H40" s="1"/>
      <c r="I40" s="1"/>
      <c r="J40" s="1"/>
    </row>
    <row r="41" spans="1:21" ht="18.75">
      <c r="A41" s="38" t="s">
        <v>18</v>
      </c>
      <c r="B41" s="2"/>
      <c r="C41" s="2"/>
      <c r="D41" s="1"/>
      <c r="E41" s="1"/>
      <c r="F41" s="1"/>
      <c r="G41" s="1"/>
      <c r="H41" s="1"/>
      <c r="I41" s="1"/>
      <c r="J41" s="1"/>
    </row>
    <row r="42" spans="1:21" ht="18.75">
      <c r="A42" s="3"/>
      <c r="B42" s="3"/>
      <c r="C42" s="3"/>
      <c r="D42" s="3"/>
      <c r="E42" s="3"/>
      <c r="F42" s="3"/>
      <c r="G42" s="3"/>
      <c r="H42" s="3"/>
      <c r="I42" s="3"/>
      <c r="J42" s="3"/>
    </row>
    <row r="44" spans="1:21" ht="18.75">
      <c r="D44" s="43"/>
      <c r="F44" s="39"/>
      <c r="N44" s="41"/>
    </row>
    <row r="45" spans="1:21" ht="18.75">
      <c r="D45" s="43"/>
      <c r="F45" s="42"/>
      <c r="G45" s="40"/>
      <c r="N45" s="41"/>
    </row>
    <row r="46" spans="1:21" ht="18.75">
      <c r="D46" s="43"/>
      <c r="F46" s="43"/>
      <c r="G46" s="40"/>
      <c r="N46" s="45"/>
    </row>
    <row r="47" spans="1:21" ht="18.75">
      <c r="D47" s="44"/>
      <c r="F47" s="43"/>
      <c r="G47" s="40"/>
      <c r="N47" s="41"/>
    </row>
    <row r="48" spans="1:21" ht="18.75">
      <c r="D48" s="43"/>
      <c r="F48" s="43"/>
      <c r="G48" s="40"/>
      <c r="N48" s="41"/>
    </row>
    <row r="49" spans="4:14" ht="18.75">
      <c r="D49" s="43"/>
      <c r="F49" s="43"/>
      <c r="G49" s="40"/>
      <c r="N49" s="41"/>
    </row>
    <row r="50" spans="4:14" ht="18.75">
      <c r="D50" s="43"/>
      <c r="F50" s="44"/>
      <c r="G50" s="40"/>
      <c r="N50" s="41"/>
    </row>
    <row r="51" spans="4:14" ht="18.75">
      <c r="D51" s="43"/>
      <c r="F51" s="43"/>
      <c r="G51" s="40"/>
    </row>
    <row r="52" spans="4:14" ht="18.75">
      <c r="D52" s="39"/>
      <c r="F52" s="43"/>
      <c r="G52" s="40"/>
    </row>
    <row r="53" spans="4:14" ht="18.75">
      <c r="D53" s="42"/>
      <c r="F53" s="43"/>
      <c r="G53" s="40"/>
    </row>
    <row r="54" spans="4:14" ht="18.75">
      <c r="D54" s="46"/>
      <c r="F54" s="43"/>
    </row>
    <row r="55" spans="4:14" ht="18.75">
      <c r="D55" s="47"/>
      <c r="F55" s="39"/>
    </row>
    <row r="56" spans="4:14" ht="18.75">
      <c r="D56" s="47"/>
      <c r="F56" s="42"/>
    </row>
    <row r="57" spans="4:14" ht="18.75">
      <c r="D57" s="32"/>
      <c r="F57" s="46"/>
    </row>
    <row r="58" spans="4:14" ht="18.75">
      <c r="D58" s="44"/>
      <c r="F58" s="47"/>
    </row>
    <row r="59" spans="4:14" ht="18.75">
      <c r="D59" s="43"/>
      <c r="F59" s="47"/>
    </row>
    <row r="60" spans="4:14" ht="18.75">
      <c r="D60" s="43"/>
      <c r="F60" s="32"/>
    </row>
    <row r="61" spans="4:14" ht="18.75">
      <c r="D61" s="43"/>
      <c r="F61" s="44"/>
    </row>
    <row r="62" spans="4:14" ht="18.75">
      <c r="D62" s="43"/>
      <c r="F62" s="43"/>
    </row>
    <row r="63" spans="4:14" ht="18.75">
      <c r="F63" s="43"/>
    </row>
    <row r="64" spans="4:14" ht="18.75">
      <c r="F64" s="43"/>
    </row>
    <row r="65" spans="6:6" ht="18.75">
      <c r="F65" s="43"/>
    </row>
  </sheetData>
  <mergeCells count="9">
    <mergeCell ref="T3:U3"/>
    <mergeCell ref="P3:Q3"/>
    <mergeCell ref="R3:S3"/>
    <mergeCell ref="J3:K3"/>
    <mergeCell ref="B3:C3"/>
    <mergeCell ref="D3:E3"/>
    <mergeCell ref="F3:G3"/>
    <mergeCell ref="H3:I3"/>
    <mergeCell ref="N3:O3"/>
  </mergeCells>
  <phoneticPr fontId="0" type="noConversion"/>
  <printOptions horizontalCentered="1"/>
  <pageMargins left="0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Corporate Edition</cp:lastModifiedBy>
  <cp:lastPrinted>2006-02-09T10:25:44Z</cp:lastPrinted>
  <dcterms:created xsi:type="dcterms:W3CDTF">2005-03-08T09:06:26Z</dcterms:created>
  <dcterms:modified xsi:type="dcterms:W3CDTF">2015-03-01T07:26:59Z</dcterms:modified>
</cp:coreProperties>
</file>