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ตาราง สรง\"/>
    </mc:Choice>
  </mc:AlternateContent>
  <xr:revisionPtr revIDLastSave="0" documentId="8_{F10EBB3A-6B60-4CAE-9AF8-3AB02EF5B61D}" xr6:coauthVersionLast="47" xr6:coauthVersionMax="47" xr10:uidLastSave="{00000000-0000-0000-0000-000000000000}"/>
  <bookViews>
    <workbookView xWindow="-120" yWindow="-120" windowWidth="20730" windowHeight="11160" xr2:uid="{77444DC2-76DC-451B-BF3F-BBFEA4EADEE7}"/>
  </bookViews>
  <sheets>
    <sheet name="ตาราง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C34" i="1"/>
  <c r="B34" i="1"/>
  <c r="D32" i="1"/>
  <c r="B32" i="1"/>
  <c r="D31" i="1"/>
  <c r="C31" i="1"/>
  <c r="B31" i="1"/>
  <c r="D30" i="1"/>
  <c r="C30" i="1"/>
  <c r="B30" i="1"/>
  <c r="C29" i="1"/>
  <c r="B29" i="1"/>
  <c r="D28" i="1"/>
  <c r="C28" i="1"/>
  <c r="B28" i="1"/>
  <c r="D27" i="1"/>
  <c r="C27" i="1"/>
  <c r="B27" i="1"/>
  <c r="C25" i="1"/>
  <c r="B25" i="1"/>
  <c r="D24" i="1"/>
  <c r="C24" i="1"/>
  <c r="B24" i="1"/>
  <c r="D23" i="1"/>
  <c r="D36" i="1" s="1"/>
  <c r="C23" i="1"/>
  <c r="C36" i="1" s="1"/>
  <c r="B23" i="1"/>
  <c r="B36" i="1" s="1"/>
  <c r="D22" i="1"/>
  <c r="C22" i="1"/>
  <c r="B22" i="1"/>
  <c r="D21" i="1"/>
  <c r="C21" i="1"/>
  <c r="B21" i="1"/>
</calcChain>
</file>

<file path=xl/sharedStrings.xml><?xml version="1.0" encoding="utf-8"?>
<sst xmlns="http://schemas.openxmlformats.org/spreadsheetml/2006/main" count="40" uniqueCount="23">
  <si>
    <t xml:space="preserve">ตารางที่ 1 จำนวนและร้อยละของประชากรอายุ 15 ปีขึ้นไป จำแนกตามสถานภาพแรงงาน และเพศ </t>
  </si>
  <si>
    <t xml:space="preserve">            ไตรมาสที่ 4 (ตุลาคม - ธันวาคม) 2567</t>
  </si>
  <si>
    <t>สถานภาพการทำงาน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</si>
  <si>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</si>
  <si>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</si>
  <si>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</si>
  <si>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</si>
  <si>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</si>
  <si>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</si>
  <si>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</si>
  <si>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</si>
  <si>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</si>
  <si>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</si>
  <si>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n.a.</t>
  </si>
  <si>
    <t xml:space="preserve"> 2. ผู้อยู่นอกกำลังแรงงาน</t>
  </si>
  <si>
    <t xml:space="preserve">   2.1  ทำงานบ้าน</t>
  </si>
  <si>
    <t xml:space="preserve">   2.2  เรียนหนังสือ</t>
  </si>
  <si>
    <t xml:space="preserve">   2.3  เด็ก ชรา ป่วย/พิการ จนไม่สามารถทำงานได้</t>
  </si>
  <si>
    <t xml:space="preserve">   2.4 ดูแลเด็ก/ผู้สูงอายุ/ผู้ป่วย/ผู้พิการ</t>
  </si>
  <si>
    <t xml:space="preserve">   2.5  อื่น ๆ</t>
  </si>
  <si>
    <t>ร้อยละ</t>
  </si>
  <si>
    <t>อัตราการว่างงาน</t>
  </si>
  <si>
    <t>หมายเหตุ : "n.a."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</si>
</sst>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10" x14ac:knownFonts="1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4"/>
      <name val="TH SarabunPSK"/>
      <family val="2"/>
      <charset val="22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0" xfId="2" applyFont="1" applyAlignment="1">
      <alignment horizontal="left"/>
    </xf>
    <xf numFmtId="0" fontId="5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/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 vertical="center"/>
    </xf>
    <xf numFmtId="0" fontId="2" fillId="0" borderId="0" xfId="2" applyFont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2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5" fillId="0" borderId="0" xfId="2" applyFont="1" applyAlignment="1">
      <alignment vertical="center"/>
    </xf>
    <xf numFmtId="3" fontId="9" fillId="0" borderId="0" xfId="0" applyNumberFormat="1" applyFont="1" applyAlignment="1">
      <alignment horizontal="right"/>
    </xf>
    <xf numFmtId="3" fontId="5" fillId="0" borderId="0" xfId="0" applyNumberFormat="1" applyFont="1"/>
    <xf numFmtId="3" fontId="7" fillId="0" borderId="0" xfId="0" applyNumberFormat="1" applyFont="1" applyAlignment="1">
      <alignment horizontal="right"/>
    </xf>
    <xf numFmtId="3" fontId="8" fillId="0" borderId="0" xfId="2" applyNumberFormat="1" applyFont="1" applyAlignment="1">
      <alignment horizontal="right"/>
    </xf>
    <xf numFmtId="187" fontId="5" fillId="0" borderId="0" xfId="0" applyNumberFormat="1" applyFont="1"/>
    <xf numFmtId="3" fontId="2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2" applyFont="1"/>
    <xf numFmtId="0" fontId="2" fillId="0" borderId="0" xfId="0" applyFont="1" applyAlignment="1">
      <alignment horizontal="right"/>
    </xf>
    <xf numFmtId="188" fontId="2" fillId="0" borderId="0" xfId="1" applyNumberFormat="1" applyFont="1" applyFill="1"/>
    <xf numFmtId="188" fontId="3" fillId="0" borderId="0" xfId="1" applyNumberFormat="1" applyFont="1" applyFill="1" applyAlignment="1">
      <alignment horizontal="right"/>
    </xf>
    <xf numFmtId="188" fontId="5" fillId="0" borderId="0" xfId="1" applyNumberFormat="1" applyFont="1" applyFill="1" applyAlignment="1">
      <alignment horizontal="right"/>
    </xf>
    <xf numFmtId="188" fontId="5" fillId="0" borderId="0" xfId="0" applyNumberFormat="1" applyFont="1"/>
    <xf numFmtId="0" fontId="5" fillId="2" borderId="0" xfId="2" applyFont="1" applyFill="1" applyAlignment="1">
      <alignment vertical="center"/>
    </xf>
    <xf numFmtId="188" fontId="3" fillId="2" borderId="0" xfId="1" applyNumberFormat="1" applyFont="1" applyFill="1" applyAlignment="1">
      <alignment horizontal="right"/>
    </xf>
    <xf numFmtId="188" fontId="5" fillId="2" borderId="0" xfId="1" applyNumberFormat="1" applyFont="1" applyFill="1" applyAlignment="1">
      <alignment horizontal="right"/>
    </xf>
    <xf numFmtId="0" fontId="5" fillId="2" borderId="0" xfId="0" applyFont="1" applyFill="1"/>
    <xf numFmtId="188" fontId="5" fillId="2" borderId="0" xfId="0" applyNumberFormat="1" applyFont="1" applyFill="1"/>
    <xf numFmtId="187" fontId="5" fillId="2" borderId="0" xfId="0" applyNumberFormat="1" applyFont="1" applyFill="1"/>
    <xf numFmtId="188" fontId="3" fillId="0" borderId="0" xfId="0" applyNumberFormat="1" applyFont="1" applyAlignment="1">
      <alignment horizontal="right"/>
    </xf>
    <xf numFmtId="188" fontId="5" fillId="0" borderId="0" xfId="0" applyNumberFormat="1" applyFont="1" applyAlignment="1">
      <alignment horizontal="right"/>
    </xf>
    <xf numFmtId="0" fontId="2" fillId="0" borderId="3" xfId="2" applyFont="1" applyBorder="1" applyAlignment="1">
      <alignment vertical="center"/>
    </xf>
    <xf numFmtId="188" fontId="2" fillId="0" borderId="3" xfId="0" applyNumberFormat="1" applyFont="1" applyBorder="1"/>
    <xf numFmtId="188" fontId="2" fillId="0" borderId="0" xfId="1" applyNumberFormat="1" applyFont="1" applyFill="1" applyAlignment="1">
      <alignment horizontal="right"/>
    </xf>
    <xf numFmtId="0" fontId="7" fillId="0" borderId="1" xfId="0" applyFont="1" applyBorder="1"/>
    <xf numFmtId="188" fontId="2" fillId="0" borderId="1" xfId="0" applyNumberFormat="1" applyFont="1" applyBorder="1"/>
    <xf numFmtId="0" fontId="7" fillId="0" borderId="0" xfId="0" applyFont="1"/>
    <xf numFmtId="43" fontId="2" fillId="0" borderId="0" xfId="0" applyNumberFormat="1" applyFont="1"/>
  </cellXfs>
  <cellStyles count="3">
    <cellStyle name="Comma" xfId="1" builtinId="3"/>
    <cellStyle name="Normal" xfId="0" builtinId="0"/>
    <cellStyle name="Normal 2" xfId="2" xr:uid="{85634CBC-720C-41D8-9382-A6D8073AB9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08C5A-73AB-49FE-BF09-962D4A0206D7}">
  <sheetPr>
    <tabColor theme="9"/>
    <pageSetUpPr autoPageBreaks="0"/>
  </sheetPr>
  <dimension ref="A1:J36"/>
  <sheetViews>
    <sheetView tabSelected="1" zoomScale="90" zoomScaleNormal="90" workbookViewId="0">
      <selection activeCell="A34" sqref="A34"/>
    </sheetView>
  </sheetViews>
  <sheetFormatPr defaultColWidth="8.75" defaultRowHeight="24" x14ac:dyDescent="0.55000000000000004"/>
  <cols>
    <col min="1" max="1" width="38.125" style="7" customWidth="1"/>
    <col min="2" max="2" width="14.75" style="7" customWidth="1"/>
    <col min="3" max="3" width="14.25" style="7" customWidth="1"/>
    <col min="4" max="4" width="14.625" style="7" customWidth="1"/>
    <col min="5" max="5" width="14" style="4" customWidth="1"/>
    <col min="6" max="16384" width="8.75" style="4"/>
  </cols>
  <sheetData>
    <row r="1" spans="1:10" s="2" customFormat="1" x14ac:dyDescent="0.55000000000000004">
      <c r="A1" s="1" t="s">
        <v>0</v>
      </c>
      <c r="B1" s="1"/>
      <c r="C1" s="1"/>
      <c r="D1" s="1"/>
    </row>
    <row r="2" spans="1:10" s="2" customFormat="1" x14ac:dyDescent="0.55000000000000004">
      <c r="A2" s="3" t="s">
        <v>1</v>
      </c>
      <c r="B2" s="3"/>
      <c r="C2" s="1"/>
      <c r="D2" s="1"/>
    </row>
    <row r="3" spans="1:10" ht="11.25" customHeight="1" x14ac:dyDescent="0.55000000000000004">
      <c r="A3" s="1"/>
      <c r="B3" s="1"/>
      <c r="C3" s="1"/>
      <c r="D3" s="1"/>
    </row>
    <row r="4" spans="1:10" x14ac:dyDescent="0.55000000000000004">
      <c r="A4" s="5" t="s">
        <v>2</v>
      </c>
      <c r="B4" s="6" t="s">
        <v>3</v>
      </c>
      <c r="C4" s="6" t="s">
        <v>4</v>
      </c>
      <c r="D4" s="6" t="s">
        <v>5</v>
      </c>
    </row>
    <row r="5" spans="1:10" ht="21" customHeight="1" x14ac:dyDescent="0.55000000000000004">
      <c r="B5" s="8"/>
      <c r="C5" s="9" t="s">
        <v>6</v>
      </c>
      <c r="D5" s="8"/>
    </row>
    <row r="6" spans="1:10" ht="12" customHeight="1" x14ac:dyDescent="0.55000000000000004"/>
    <row r="7" spans="1:10" x14ac:dyDescent="0.55000000000000004">
      <c r="A7" s="10" t="s">
        <v>7</v>
      </c>
      <c r="B7" s="11">
        <v>501643</v>
      </c>
      <c r="C7" s="11">
        <v>241895</v>
      </c>
      <c r="D7" s="11">
        <v>259748</v>
      </c>
      <c r="E7" s="12"/>
      <c r="F7" s="13"/>
      <c r="G7" s="13"/>
      <c r="H7" s="13"/>
      <c r="I7" s="13"/>
    </row>
    <row r="8" spans="1:10" x14ac:dyDescent="0.55000000000000004">
      <c r="A8" s="14" t="s">
        <v>8</v>
      </c>
      <c r="B8" s="11">
        <v>357679.52</v>
      </c>
      <c r="C8" s="15">
        <v>190724.8</v>
      </c>
      <c r="D8" s="15">
        <v>166954.72</v>
      </c>
      <c r="E8" s="16"/>
      <c r="F8" s="17"/>
      <c r="G8" s="17"/>
      <c r="H8" s="17"/>
      <c r="I8" s="17"/>
    </row>
    <row r="9" spans="1:10" x14ac:dyDescent="0.55000000000000004">
      <c r="A9" s="14" t="s">
        <v>9</v>
      </c>
      <c r="B9" s="11">
        <v>357679.52</v>
      </c>
      <c r="C9" s="15">
        <v>190724.8</v>
      </c>
      <c r="D9" s="15">
        <v>166954.72</v>
      </c>
      <c r="F9" s="18"/>
      <c r="G9" s="18"/>
      <c r="H9" s="18"/>
      <c r="I9" s="18"/>
    </row>
    <row r="10" spans="1:10" x14ac:dyDescent="0.55000000000000004">
      <c r="A10" s="14" t="s">
        <v>10</v>
      </c>
      <c r="B10" s="11">
        <v>356350.89</v>
      </c>
      <c r="C10" s="15">
        <v>189547.54</v>
      </c>
      <c r="D10" s="15">
        <v>166803.35</v>
      </c>
      <c r="F10" s="12"/>
      <c r="G10" s="12"/>
      <c r="H10" s="12"/>
      <c r="I10" s="12"/>
    </row>
    <row r="11" spans="1:10" x14ac:dyDescent="0.55000000000000004">
      <c r="A11" s="14" t="s">
        <v>11</v>
      </c>
      <c r="B11" s="11">
        <v>1328.63</v>
      </c>
      <c r="C11" s="15">
        <v>1177.26</v>
      </c>
      <c r="D11" s="15">
        <v>151.37</v>
      </c>
      <c r="E11" s="19"/>
      <c r="F11" s="12"/>
      <c r="G11" s="12"/>
      <c r="H11" s="12"/>
      <c r="I11" s="12"/>
    </row>
    <row r="12" spans="1:10" x14ac:dyDescent="0.55000000000000004">
      <c r="A12" s="14" t="s">
        <v>12</v>
      </c>
      <c r="B12" s="20" t="s">
        <v>13</v>
      </c>
      <c r="C12" s="21" t="s">
        <v>13</v>
      </c>
      <c r="D12" s="21" t="s">
        <v>13</v>
      </c>
    </row>
    <row r="13" spans="1:10" x14ac:dyDescent="0.55000000000000004">
      <c r="A13" s="14" t="s">
        <v>14</v>
      </c>
      <c r="B13" s="11">
        <v>143963.48000000001</v>
      </c>
      <c r="C13" s="15">
        <v>51170.21</v>
      </c>
      <c r="D13" s="15">
        <v>92793.279999999999</v>
      </c>
      <c r="E13" s="16"/>
    </row>
    <row r="14" spans="1:10" x14ac:dyDescent="0.55000000000000004">
      <c r="A14" s="14" t="s">
        <v>15</v>
      </c>
      <c r="B14" s="11">
        <v>30620.37</v>
      </c>
      <c r="C14" s="15">
        <v>759.82</v>
      </c>
      <c r="D14" s="15">
        <v>29860.55</v>
      </c>
    </row>
    <row r="15" spans="1:10" x14ac:dyDescent="0.55000000000000004">
      <c r="A15" s="14" t="s">
        <v>16</v>
      </c>
      <c r="B15" s="11">
        <v>41570.36</v>
      </c>
      <c r="C15" s="15">
        <v>19132.66</v>
      </c>
      <c r="D15" s="15">
        <v>22437.69</v>
      </c>
      <c r="F15" s="18"/>
      <c r="G15" s="18"/>
      <c r="H15" s="18"/>
      <c r="I15" s="18"/>
      <c r="J15" s="18"/>
    </row>
    <row r="16" spans="1:10" x14ac:dyDescent="0.55000000000000004">
      <c r="A16" s="22" t="s">
        <v>17</v>
      </c>
      <c r="B16" s="11">
        <v>65775.360000000001</v>
      </c>
      <c r="C16" s="15">
        <v>26086.74</v>
      </c>
      <c r="D16" s="15">
        <v>39688.620000000003</v>
      </c>
      <c r="F16" s="12"/>
      <c r="G16" s="12"/>
      <c r="H16" s="12"/>
      <c r="I16" s="12"/>
      <c r="J16" s="12"/>
    </row>
    <row r="17" spans="1:10" x14ac:dyDescent="0.55000000000000004">
      <c r="A17" s="22" t="s">
        <v>18</v>
      </c>
      <c r="B17" s="11">
        <v>336.28</v>
      </c>
      <c r="C17" s="15">
        <v>118.8</v>
      </c>
      <c r="D17" s="15">
        <v>217.48</v>
      </c>
      <c r="F17" s="12"/>
      <c r="G17" s="12"/>
      <c r="H17" s="12"/>
      <c r="I17" s="12"/>
      <c r="J17" s="12"/>
    </row>
    <row r="18" spans="1:10" x14ac:dyDescent="0.55000000000000004">
      <c r="A18" s="14" t="s">
        <v>19</v>
      </c>
      <c r="B18" s="11">
        <v>5661.12</v>
      </c>
      <c r="C18" s="15">
        <v>5072.18</v>
      </c>
      <c r="D18" s="15">
        <v>588.94000000000005</v>
      </c>
      <c r="F18" s="12"/>
      <c r="G18" s="12"/>
      <c r="H18" s="12"/>
      <c r="I18" s="12"/>
      <c r="J18" s="12"/>
    </row>
    <row r="19" spans="1:10" x14ac:dyDescent="0.55000000000000004">
      <c r="C19" s="23" t="s">
        <v>20</v>
      </c>
      <c r="G19" s="16"/>
    </row>
    <row r="20" spans="1:10" ht="1.9" customHeight="1" x14ac:dyDescent="0.55000000000000004">
      <c r="B20" s="24"/>
      <c r="C20" s="24"/>
      <c r="D20" s="24"/>
    </row>
    <row r="21" spans="1:10" x14ac:dyDescent="0.55000000000000004">
      <c r="A21" s="10" t="s">
        <v>7</v>
      </c>
      <c r="B21" s="24">
        <f>B7/$B$7*100</f>
        <v>100</v>
      </c>
      <c r="C21" s="24">
        <f>C7/$C$7*100</f>
        <v>100</v>
      </c>
      <c r="D21" s="24">
        <f>D7/$D$7*100</f>
        <v>100</v>
      </c>
    </row>
    <row r="22" spans="1:10" x14ac:dyDescent="0.55000000000000004">
      <c r="A22" s="14" t="s">
        <v>8</v>
      </c>
      <c r="B22" s="25">
        <f>B8/$B$7*100</f>
        <v>71.301606919661992</v>
      </c>
      <c r="C22" s="26">
        <f>C8/$C$7*100</f>
        <v>78.846110915893249</v>
      </c>
      <c r="D22" s="26">
        <f>D8/$D$7*100</f>
        <v>64.275651785576798</v>
      </c>
      <c r="F22" s="27"/>
      <c r="G22" s="19"/>
      <c r="H22" s="19"/>
      <c r="I22" s="19"/>
    </row>
    <row r="23" spans="1:10" s="31" customFormat="1" x14ac:dyDescent="0.55000000000000004">
      <c r="A23" s="28" t="s">
        <v>9</v>
      </c>
      <c r="B23" s="29">
        <f>B9/$B$7*100</f>
        <v>71.301606919661992</v>
      </c>
      <c r="C23" s="30">
        <f>C9/$C$7*100</f>
        <v>78.846110915893249</v>
      </c>
      <c r="D23" s="30">
        <f>D9/$D$7*100</f>
        <v>64.275651785576798</v>
      </c>
      <c r="F23" s="32"/>
      <c r="G23" s="33"/>
      <c r="H23" s="33"/>
      <c r="I23" s="33"/>
    </row>
    <row r="24" spans="1:10" x14ac:dyDescent="0.55000000000000004">
      <c r="A24" s="14" t="s">
        <v>10</v>
      </c>
      <c r="B24" s="25">
        <f>B10/$B$7*100</f>
        <v>71.036751235440349</v>
      </c>
      <c r="C24" s="26">
        <f>C10/$C$7*100</f>
        <v>78.359428677732083</v>
      </c>
      <c r="D24" s="26">
        <f>D10/$D$7*100+0.1</f>
        <v>64.317376072193056</v>
      </c>
      <c r="F24" s="27"/>
    </row>
    <row r="25" spans="1:10" x14ac:dyDescent="0.55000000000000004">
      <c r="A25" s="14" t="s">
        <v>11</v>
      </c>
      <c r="B25" s="25">
        <f>B11/$B$7*100</f>
        <v>0.26485568422164768</v>
      </c>
      <c r="C25" s="26">
        <f>C11/$C$7*100</f>
        <v>0.48668223816118567</v>
      </c>
      <c r="D25" s="26">
        <v>0.6</v>
      </c>
      <c r="F25" s="27"/>
    </row>
    <row r="26" spans="1:10" x14ac:dyDescent="0.55000000000000004">
      <c r="A26" s="14" t="s">
        <v>12</v>
      </c>
      <c r="B26" s="34" t="s">
        <v>13</v>
      </c>
      <c r="C26" s="35" t="s">
        <v>13</v>
      </c>
      <c r="D26" s="35" t="s">
        <v>13</v>
      </c>
      <c r="F26" s="27"/>
    </row>
    <row r="27" spans="1:10" s="31" customFormat="1" x14ac:dyDescent="0.55000000000000004">
      <c r="A27" s="28" t="s">
        <v>14</v>
      </c>
      <c r="B27" s="29">
        <f>(B13/$B$7)*100</f>
        <v>28.698393080338015</v>
      </c>
      <c r="C27" s="30">
        <f>C13/$C$7*100</f>
        <v>21.153893218131834</v>
      </c>
      <c r="D27" s="30">
        <f>D13/$D$7*100</f>
        <v>35.724348214423209</v>
      </c>
      <c r="F27" s="32"/>
      <c r="G27" s="33"/>
      <c r="H27" s="33"/>
    </row>
    <row r="28" spans="1:10" x14ac:dyDescent="0.55000000000000004">
      <c r="A28" s="14" t="s">
        <v>15</v>
      </c>
      <c r="B28" s="25">
        <f>(B14/$B$7)*100</f>
        <v>6.1040162027577383</v>
      </c>
      <c r="C28" s="26">
        <f>C14/$C$7*100</f>
        <v>0.31411149465677263</v>
      </c>
      <c r="D28" s="26">
        <f>D14/$D$7*100</f>
        <v>11.49596917011873</v>
      </c>
      <c r="F28" s="27"/>
    </row>
    <row r="29" spans="1:10" x14ac:dyDescent="0.55000000000000004">
      <c r="A29" s="14" t="s">
        <v>16</v>
      </c>
      <c r="B29" s="25">
        <f>(B15/$B$7)*100</f>
        <v>8.2868414390313436</v>
      </c>
      <c r="C29" s="26">
        <f>C15/$C$7*100</f>
        <v>7.9094896546022033</v>
      </c>
      <c r="D29" s="26">
        <v>8.6999999999999993</v>
      </c>
      <c r="F29" s="27"/>
    </row>
    <row r="30" spans="1:10" x14ac:dyDescent="0.55000000000000004">
      <c r="A30" s="22" t="s">
        <v>17</v>
      </c>
      <c r="B30" s="25">
        <f>(B16/$B$7)*100-0.1</f>
        <v>13.011986013958133</v>
      </c>
      <c r="C30" s="26">
        <f t="shared" ref="C30:C31" si="0">C16/$C$7*100</f>
        <v>10.784323776845326</v>
      </c>
      <c r="D30" s="26">
        <f>D16/$D$7*100</f>
        <v>15.279663366031693</v>
      </c>
      <c r="F30" s="27"/>
    </row>
    <row r="31" spans="1:10" x14ac:dyDescent="0.55000000000000004">
      <c r="A31" s="22" t="s">
        <v>18</v>
      </c>
      <c r="B31" s="25">
        <f>(B17/$B$7)*100</f>
        <v>6.7035720622035985E-2</v>
      </c>
      <c r="C31" s="26">
        <f t="shared" si="0"/>
        <v>4.9112218111163931E-2</v>
      </c>
      <c r="D31" s="26">
        <f>D17/$D$7*100</f>
        <v>8.3727304926313195E-2</v>
      </c>
      <c r="F31" s="27"/>
    </row>
    <row r="32" spans="1:10" x14ac:dyDescent="0.55000000000000004">
      <c r="A32" s="14" t="s">
        <v>19</v>
      </c>
      <c r="B32" s="25">
        <f t="shared" ref="B32" si="1">(B18/$B$7)*100</f>
        <v>1.1285156974182835</v>
      </c>
      <c r="C32" s="26">
        <v>1.6</v>
      </c>
      <c r="D32" s="26">
        <f t="shared" ref="D32" si="2">D18/$D$7*100</f>
        <v>0.2267351432927299</v>
      </c>
      <c r="F32" s="27"/>
    </row>
    <row r="33" spans="1:8" ht="6.75" customHeight="1" x14ac:dyDescent="0.55000000000000004">
      <c r="A33" s="36"/>
      <c r="B33" s="37"/>
      <c r="C33" s="38"/>
      <c r="D33" s="37"/>
    </row>
    <row r="34" spans="1:8" x14ac:dyDescent="0.55000000000000004">
      <c r="A34" s="39" t="s">
        <v>21</v>
      </c>
      <c r="B34" s="40">
        <f>(B11*100)/B8</f>
        <v>0.37145822606784978</v>
      </c>
      <c r="C34" s="40">
        <f>(C11*100)/C8</f>
        <v>0.61725585765458924</v>
      </c>
      <c r="D34" s="40">
        <f>(D11*100)/D8</f>
        <v>9.0665301346377028E-2</v>
      </c>
      <c r="F34" s="19"/>
      <c r="G34" s="19"/>
      <c r="H34" s="19"/>
    </row>
    <row r="35" spans="1:8" x14ac:dyDescent="0.55000000000000004">
      <c r="A35" s="41" t="s">
        <v>22</v>
      </c>
    </row>
    <row r="36" spans="1:8" x14ac:dyDescent="0.55000000000000004">
      <c r="B36" s="42">
        <f>+B23+B27</f>
        <v>100</v>
      </c>
      <c r="C36" s="42">
        <f t="shared" ref="C36:D36" si="3">+C23+C27</f>
        <v>100.00000413402509</v>
      </c>
      <c r="D36" s="42">
        <f t="shared" si="3"/>
        <v>100</v>
      </c>
    </row>
  </sheetData>
  <mergeCells count="1">
    <mergeCell ref="A2:B2"/>
  </mergeCells>
  <pageMargins left="0.82677165354330717" right="0.39370078740157483" top="0.78740157480314965" bottom="0.55118110236220474" header="0.78740157480314965" footer="0.31496062992125984"/>
  <pageSetup paperSize="9" firstPageNumber="17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piangjai sudwilai</dc:creator>
  <cp:lastModifiedBy>piangjai sudwilai</cp:lastModifiedBy>
  <dcterms:created xsi:type="dcterms:W3CDTF">2025-02-24T09:29:48Z</dcterms:created>
  <dcterms:modified xsi:type="dcterms:W3CDTF">2025-02-24T09:30:15Z</dcterms:modified>
</cp:coreProperties>
</file>