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สุพาณี\อัพข้อมูลขึ้น web host\สรง\2567\Q2-2567\"/>
    </mc:Choice>
  </mc:AlternateContent>
  <xr:revisionPtr revIDLastSave="0" documentId="8_{4C265A47-5516-464E-B3A3-184F1B4ABC80}" xr6:coauthVersionLast="47" xr6:coauthVersionMax="47" xr10:uidLastSave="{00000000-0000-0000-0000-000000000000}"/>
  <bookViews>
    <workbookView xWindow="-120" yWindow="-120" windowWidth="29040" windowHeight="15720" xr2:uid="{9D28632E-F77C-4333-A41D-7ED743E6542A}"/>
  </bookViews>
  <sheets>
    <sheet name="T6_น.32 " sheetId="1" r:id="rId1"/>
  </sheets>
  <definedNames>
    <definedName name="_xlnm.Print_Area" localSheetId="0">'T6_น.32 '!$A$1:$E$29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4" i="1" l="1"/>
  <c r="C24" i="1"/>
  <c r="B24" i="1"/>
  <c r="D23" i="1"/>
  <c r="C23" i="1"/>
  <c r="B23" i="1"/>
  <c r="J22" i="1"/>
  <c r="H22" i="1"/>
  <c r="D22" i="1"/>
  <c r="C22" i="1"/>
  <c r="B22" i="1"/>
  <c r="D21" i="1"/>
  <c r="C21" i="1"/>
  <c r="B21" i="1"/>
  <c r="D20" i="1"/>
  <c r="C20" i="1"/>
  <c r="B20" i="1"/>
  <c r="I19" i="1"/>
  <c r="D19" i="1"/>
  <c r="B19" i="1"/>
  <c r="I17" i="1"/>
  <c r="H17" i="1"/>
  <c r="D17" i="1"/>
  <c r="D16" i="1" s="1"/>
  <c r="C17" i="1"/>
  <c r="B17" i="1"/>
  <c r="J14" i="1"/>
  <c r="J24" i="1" s="1"/>
  <c r="I14" i="1"/>
  <c r="I24" i="1" s="1"/>
  <c r="H14" i="1"/>
  <c r="H24" i="1" s="1"/>
  <c r="J12" i="1"/>
  <c r="I12" i="1"/>
  <c r="I22" i="1" s="1"/>
  <c r="H12" i="1"/>
  <c r="J9" i="1"/>
  <c r="I9" i="1"/>
  <c r="H9" i="1"/>
  <c r="H19" i="1" s="1"/>
  <c r="J8" i="1"/>
  <c r="J18" i="1" s="1"/>
  <c r="I8" i="1"/>
  <c r="I18" i="1" s="1"/>
  <c r="H8" i="1"/>
  <c r="H18" i="1" s="1"/>
  <c r="J7" i="1"/>
  <c r="J17" i="1" s="1"/>
  <c r="I7" i="1"/>
  <c r="H7" i="1"/>
  <c r="J6" i="1"/>
  <c r="I6" i="1"/>
  <c r="H6" i="1"/>
  <c r="H29" i="1" l="1"/>
  <c r="I29" i="1"/>
</calcChain>
</file>

<file path=xl/sharedStrings.xml><?xml version="1.0" encoding="utf-8"?>
<sst xmlns="http://schemas.openxmlformats.org/spreadsheetml/2006/main" count="54" uniqueCount="25">
  <si>
    <t>ตารางที่  6  จำนวนและร้อยละของประชากรอายุ 15 ปีขึ้นไปที่มีงานทำ จำแนกตามชั่วโมงการทำงานต่อสัปดาห์</t>
  </si>
  <si>
    <t xml:space="preserve">                และเพศ ไตรมาสที่ 2 (เมษายน - กรกฎาคม) 2567</t>
  </si>
  <si>
    <t>ชั่วโมงการทำงานต่อสัปดาห์</t>
  </si>
  <si>
    <t xml:space="preserve">              รวม</t>
  </si>
  <si>
    <t xml:space="preserve">              ชาย</t>
  </si>
  <si>
    <t xml:space="preserve">              หญิง</t>
  </si>
  <si>
    <t xml:space="preserve">            จำนวน</t>
  </si>
  <si>
    <t>ยอดรวม</t>
  </si>
  <si>
    <t>1.  0 ชั่วโมง</t>
  </si>
  <si>
    <t>2.  1 - 9  ชั่วโมง</t>
  </si>
  <si>
    <t>-</t>
  </si>
  <si>
    <t>3.  10 - 19 ชั่วโมง</t>
  </si>
  <si>
    <t>3.  10 - 34 ชั่วโมง</t>
  </si>
  <si>
    <t>4.  20 - 29 ชั่วโมง</t>
  </si>
  <si>
    <t>5.  30 - 34 ชั่วโมง</t>
  </si>
  <si>
    <t>6.  35 - 39 ชั่วโมง</t>
  </si>
  <si>
    <t>4.  35 - 39 ชั่วโมง</t>
  </si>
  <si>
    <t>7.  40 - 49 ชั่วโมง</t>
  </si>
  <si>
    <t>8.  50 ชั่วโมงขึ้นไป</t>
  </si>
  <si>
    <t>5.  50 ชั่วโมงขึ้นไป</t>
  </si>
  <si>
    <t xml:space="preserve">              ร้อยละ</t>
  </si>
  <si>
    <t>2.  1 - 9 ชั่วโมง</t>
  </si>
  <si>
    <t>..</t>
  </si>
  <si>
    <t xml:space="preserve">      ผู้ไม่ได้ทำงานในสัปดาห์การสำรวจ  แต่มีงานประจำ</t>
  </si>
  <si>
    <t xml:space="preserve">  หมายเหตุ : .. คือ มีข้อมูลจำนวนเล็กน้อย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</si>
</sst>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4"/>
      <name val="Cordia New"/>
      <charset val="222"/>
    </font>
    <font>
      <sz val="14"/>
      <name val="Cordia New"/>
      <family val="2"/>
    </font>
    <font>
      <b/>
      <sz val="15"/>
      <name val="TH SarabunPSK"/>
      <family val="2"/>
    </font>
    <font>
      <sz val="15"/>
      <name val="Cordia New"/>
      <family val="2"/>
    </font>
    <font>
      <sz val="15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6"/>
      <name val="TH SarabunPSK"/>
      <family val="2"/>
    </font>
    <font>
      <sz val="15"/>
      <color rgb="FFC00000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0" fontId="2" fillId="0" borderId="0" xfId="1" applyFont="1" applyAlignment="1">
      <alignment horizontal="left"/>
    </xf>
    <xf numFmtId="0" fontId="3" fillId="0" borderId="0" xfId="1" applyFont="1"/>
    <xf numFmtId="0" fontId="4" fillId="0" borderId="0" xfId="1" applyFont="1"/>
    <xf numFmtId="0" fontId="2" fillId="0" borderId="0" xfId="1" applyFont="1"/>
    <xf numFmtId="0" fontId="5" fillId="0" borderId="0" xfId="1" applyFont="1"/>
    <xf numFmtId="0" fontId="2" fillId="0" borderId="1" xfId="1" applyFont="1" applyBorder="1" applyAlignment="1">
      <alignment horizontal="center" vertical="center"/>
    </xf>
    <xf numFmtId="0" fontId="4" fillId="0" borderId="1" xfId="1" applyFont="1" applyBorder="1"/>
    <xf numFmtId="0" fontId="2" fillId="0" borderId="1" xfId="1" applyFont="1" applyBorder="1" applyAlignment="1">
      <alignment horizontal="left" vertical="center"/>
    </xf>
    <xf numFmtId="0" fontId="2" fillId="0" borderId="0" xfId="1" applyFont="1" applyAlignment="1">
      <alignment horizontal="center" vertical="center"/>
    </xf>
    <xf numFmtId="0" fontId="4" fillId="0" borderId="0" xfId="1" applyFont="1" applyAlignment="1">
      <alignment horizontal="right"/>
    </xf>
    <xf numFmtId="0" fontId="2" fillId="0" borderId="2" xfId="1" applyFont="1" applyBorder="1" applyAlignment="1">
      <alignment horizontal="center" vertical="center"/>
    </xf>
    <xf numFmtId="0" fontId="2" fillId="0" borderId="2" xfId="1" applyFont="1" applyBorder="1" applyAlignment="1">
      <alignment horizontal="right"/>
    </xf>
    <xf numFmtId="0" fontId="2" fillId="0" borderId="2" xfId="1" applyFont="1" applyBorder="1"/>
    <xf numFmtId="0" fontId="2" fillId="0" borderId="0" xfId="1" applyFont="1" applyAlignment="1">
      <alignment horizontal="center"/>
    </xf>
    <xf numFmtId="3" fontId="6" fillId="0" borderId="0" xfId="0" applyNumberFormat="1" applyFont="1" applyAlignment="1">
      <alignment horizontal="right"/>
    </xf>
    <xf numFmtId="3" fontId="2" fillId="0" borderId="0" xfId="1" applyNumberFormat="1" applyFont="1" applyAlignment="1">
      <alignment horizontal="right" indent="3"/>
    </xf>
    <xf numFmtId="0" fontId="4" fillId="0" borderId="0" xfId="1" applyFont="1" applyAlignment="1">
      <alignment horizontal="left"/>
    </xf>
    <xf numFmtId="3" fontId="7" fillId="0" borderId="0" xfId="0" applyNumberFormat="1" applyFont="1" applyAlignment="1">
      <alignment horizontal="right"/>
    </xf>
    <xf numFmtId="3" fontId="4" fillId="0" borderId="0" xfId="1" applyNumberFormat="1" applyFont="1" applyAlignment="1">
      <alignment horizontal="right" indent="3"/>
    </xf>
    <xf numFmtId="17" fontId="4" fillId="0" borderId="0" xfId="1" quotePrefix="1" applyNumberFormat="1" applyFont="1" applyAlignment="1">
      <alignment horizontal="left"/>
    </xf>
    <xf numFmtId="0" fontId="2" fillId="0" borderId="0" xfId="1" applyFont="1" applyAlignment="1">
      <alignment horizontal="right"/>
    </xf>
    <xf numFmtId="0" fontId="8" fillId="0" borderId="0" xfId="1" applyFont="1"/>
    <xf numFmtId="164" fontId="2" fillId="0" borderId="0" xfId="1" applyNumberFormat="1" applyFont="1" applyAlignment="1">
      <alignment horizontal="right"/>
    </xf>
    <xf numFmtId="164" fontId="2" fillId="0" borderId="0" xfId="1" applyNumberFormat="1" applyFont="1" applyAlignment="1">
      <alignment horizontal="right" indent="3"/>
    </xf>
    <xf numFmtId="164" fontId="4" fillId="0" borderId="0" xfId="1" applyNumberFormat="1" applyFont="1"/>
    <xf numFmtId="164" fontId="4" fillId="0" borderId="0" xfId="1" applyNumberFormat="1" applyFont="1" applyAlignment="1">
      <alignment horizontal="right" indent="3"/>
    </xf>
    <xf numFmtId="164" fontId="4" fillId="0" borderId="0" xfId="1" applyNumberFormat="1" applyFont="1" applyAlignment="1">
      <alignment horizontal="right"/>
    </xf>
    <xf numFmtId="0" fontId="9" fillId="0" borderId="0" xfId="1" applyFont="1"/>
    <xf numFmtId="0" fontId="4" fillId="0" borderId="3" xfId="1" applyFont="1" applyBorder="1"/>
    <xf numFmtId="164" fontId="4" fillId="0" borderId="3" xfId="1" applyNumberFormat="1" applyFont="1" applyBorder="1"/>
    <xf numFmtId="0" fontId="10" fillId="0" borderId="2" xfId="1" applyFont="1" applyBorder="1"/>
    <xf numFmtId="164" fontId="5" fillId="0" borderId="0" xfId="1" applyNumberFormat="1" applyFont="1"/>
    <xf numFmtId="0" fontId="7" fillId="0" borderId="0" xfId="1" applyFont="1"/>
    <xf numFmtId="0" fontId="7" fillId="0" borderId="0" xfId="1" applyFont="1" applyAlignment="1">
      <alignment vertical="center"/>
    </xf>
  </cellXfs>
  <cellStyles count="2">
    <cellStyle name="Normal 2" xfId="1" xr:uid="{1BC3F171-F5F0-4120-AF4A-44A981EADC82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85268</xdr:colOff>
      <xdr:row>25</xdr:row>
      <xdr:rowOff>97971</xdr:rowOff>
    </xdr:from>
    <xdr:to>
      <xdr:col>0</xdr:col>
      <xdr:colOff>325661</xdr:colOff>
      <xdr:row>26</xdr:row>
      <xdr:rowOff>238126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DCB72674-7285-4A9C-99D8-046A5DD61F51}"/>
            </a:ext>
          </a:extLst>
        </xdr:cNvPr>
        <xdr:cNvSpPr txBox="1"/>
      </xdr:nvSpPr>
      <xdr:spPr>
        <a:xfrm>
          <a:off x="85268" y="7336971"/>
          <a:ext cx="240393" cy="2354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rtlCol="0" anchor="t"/>
        <a:lstStyle/>
        <a:p>
          <a:r>
            <a:rPr lang="th-TH" sz="1000" u="sng"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lang="th-TH" sz="1000">
              <a:latin typeface="TH SarabunPSK" panose="020B0500040200020003" pitchFamily="34" charset="-34"/>
              <a:cs typeface="TH SarabunPSK" panose="020B0500040200020003" pitchFamily="34" charset="-34"/>
            </a:rPr>
            <a:t>/</a:t>
          </a:r>
        </a:p>
      </xdr:txBody>
    </xdr:sp>
    <xdr:clientData/>
  </xdr:twoCellAnchor>
  <xdr:twoCellAnchor>
    <xdr:from>
      <xdr:col>0</xdr:col>
      <xdr:colOff>609600</xdr:colOff>
      <xdr:row>15</xdr:row>
      <xdr:rowOff>295275</xdr:rowOff>
    </xdr:from>
    <xdr:to>
      <xdr:col>0</xdr:col>
      <xdr:colOff>849993</xdr:colOff>
      <xdr:row>16</xdr:row>
      <xdr:rowOff>244930</xdr:rowOff>
    </xdr:to>
    <xdr:sp macro="" textlink="">
      <xdr:nvSpPr>
        <xdr:cNvPr id="3" name="กล่องข้อความ 1">
          <a:extLst>
            <a:ext uri="{FF2B5EF4-FFF2-40B4-BE49-F238E27FC236}">
              <a16:creationId xmlns:a16="http://schemas.microsoft.com/office/drawing/2014/main" id="{57BFF282-7223-49A0-A86A-B05D7C794E2F}"/>
            </a:ext>
          </a:extLst>
        </xdr:cNvPr>
        <xdr:cNvSpPr txBox="1"/>
      </xdr:nvSpPr>
      <xdr:spPr>
        <a:xfrm>
          <a:off x="609600" y="4752975"/>
          <a:ext cx="240393" cy="2544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rtlCol="0" anchor="t"/>
        <a:lstStyle/>
        <a:p>
          <a:r>
            <a:rPr lang="th-TH" sz="900" u="sng"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lang="th-TH" sz="900">
              <a:latin typeface="TH SarabunPSK" panose="020B0500040200020003" pitchFamily="34" charset="-34"/>
              <a:cs typeface="TH SarabunPSK" panose="020B0500040200020003" pitchFamily="34" charset="-34"/>
            </a:rPr>
            <a:t>/</a:t>
          </a:r>
        </a:p>
      </xdr:txBody>
    </xdr:sp>
    <xdr:clientData/>
  </xdr:twoCellAnchor>
  <xdr:twoCellAnchor>
    <xdr:from>
      <xdr:col>0</xdr:col>
      <xdr:colOff>619125</xdr:colOff>
      <xdr:row>6</xdr:row>
      <xdr:rowOff>0</xdr:rowOff>
    </xdr:from>
    <xdr:to>
      <xdr:col>0</xdr:col>
      <xdr:colOff>859518</xdr:colOff>
      <xdr:row>6</xdr:row>
      <xdr:rowOff>254455</xdr:rowOff>
    </xdr:to>
    <xdr:sp macro="" textlink="">
      <xdr:nvSpPr>
        <xdr:cNvPr id="4" name="กล่องข้อความ 1">
          <a:extLst>
            <a:ext uri="{FF2B5EF4-FFF2-40B4-BE49-F238E27FC236}">
              <a16:creationId xmlns:a16="http://schemas.microsoft.com/office/drawing/2014/main" id="{0C969354-CBD1-439E-8491-84327CDE210D}"/>
            </a:ext>
          </a:extLst>
        </xdr:cNvPr>
        <xdr:cNvSpPr txBox="1"/>
      </xdr:nvSpPr>
      <xdr:spPr>
        <a:xfrm>
          <a:off x="619125" y="1638300"/>
          <a:ext cx="240393" cy="2544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rtlCol="0" anchor="t"/>
        <a:lstStyle/>
        <a:p>
          <a:r>
            <a:rPr lang="th-TH" sz="900" u="sng"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lang="th-TH" sz="900">
              <a:latin typeface="TH SarabunPSK" panose="020B0500040200020003" pitchFamily="34" charset="-34"/>
              <a:cs typeface="TH SarabunPSK" panose="020B0500040200020003" pitchFamily="34" charset="-34"/>
            </a:rPr>
            <a:t>/</a:t>
          </a:r>
        </a:p>
      </xdr:txBody>
    </xdr:sp>
    <xdr:clientData/>
  </xdr:twoCellAnchor>
  <xdr:twoCellAnchor>
    <xdr:from>
      <xdr:col>6</xdr:col>
      <xdr:colOff>85268</xdr:colOff>
      <xdr:row>25</xdr:row>
      <xdr:rowOff>97971</xdr:rowOff>
    </xdr:from>
    <xdr:to>
      <xdr:col>6</xdr:col>
      <xdr:colOff>325661</xdr:colOff>
      <xdr:row>26</xdr:row>
      <xdr:rowOff>238126</xdr:rowOff>
    </xdr:to>
    <xdr:sp macro="" textlink="">
      <xdr:nvSpPr>
        <xdr:cNvPr id="5" name="กล่องข้อความ 4">
          <a:extLst>
            <a:ext uri="{FF2B5EF4-FFF2-40B4-BE49-F238E27FC236}">
              <a16:creationId xmlns:a16="http://schemas.microsoft.com/office/drawing/2014/main" id="{F9CF352A-CF60-44EB-B974-BB43788B5F1F}"/>
            </a:ext>
          </a:extLst>
        </xdr:cNvPr>
        <xdr:cNvSpPr txBox="1"/>
      </xdr:nvSpPr>
      <xdr:spPr>
        <a:xfrm>
          <a:off x="6790868" y="7336971"/>
          <a:ext cx="240393" cy="2354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rtlCol="0" anchor="t"/>
        <a:lstStyle/>
        <a:p>
          <a:r>
            <a:rPr lang="th-TH" sz="1000" u="sng"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lang="th-TH" sz="1000">
              <a:latin typeface="TH SarabunPSK" panose="020B0500040200020003" pitchFamily="34" charset="-34"/>
              <a:cs typeface="TH SarabunPSK" panose="020B0500040200020003" pitchFamily="34" charset="-34"/>
            </a:rPr>
            <a:t>/</a:t>
          </a:r>
        </a:p>
      </xdr:txBody>
    </xdr:sp>
    <xdr:clientData/>
  </xdr:twoCellAnchor>
  <xdr:twoCellAnchor>
    <xdr:from>
      <xdr:col>6</xdr:col>
      <xdr:colOff>609600</xdr:colOff>
      <xdr:row>15</xdr:row>
      <xdr:rowOff>295275</xdr:rowOff>
    </xdr:from>
    <xdr:to>
      <xdr:col>6</xdr:col>
      <xdr:colOff>849993</xdr:colOff>
      <xdr:row>16</xdr:row>
      <xdr:rowOff>244930</xdr:rowOff>
    </xdr:to>
    <xdr:sp macro="" textlink="">
      <xdr:nvSpPr>
        <xdr:cNvPr id="6" name="กล่องข้อความ 1">
          <a:extLst>
            <a:ext uri="{FF2B5EF4-FFF2-40B4-BE49-F238E27FC236}">
              <a16:creationId xmlns:a16="http://schemas.microsoft.com/office/drawing/2014/main" id="{6E01E559-3466-41C1-B65F-EBEB5EBAD83E}"/>
            </a:ext>
          </a:extLst>
        </xdr:cNvPr>
        <xdr:cNvSpPr txBox="1"/>
      </xdr:nvSpPr>
      <xdr:spPr>
        <a:xfrm>
          <a:off x="7315200" y="4752975"/>
          <a:ext cx="240393" cy="2544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rtlCol="0" anchor="t"/>
        <a:lstStyle/>
        <a:p>
          <a:r>
            <a:rPr lang="th-TH" sz="900" u="sng"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lang="th-TH" sz="900">
              <a:latin typeface="TH SarabunPSK" panose="020B0500040200020003" pitchFamily="34" charset="-34"/>
              <a:cs typeface="TH SarabunPSK" panose="020B0500040200020003" pitchFamily="34" charset="-34"/>
            </a:rPr>
            <a:t>/</a:t>
          </a:r>
        </a:p>
      </xdr:txBody>
    </xdr:sp>
    <xdr:clientData/>
  </xdr:twoCellAnchor>
  <xdr:twoCellAnchor>
    <xdr:from>
      <xdr:col>6</xdr:col>
      <xdr:colOff>619125</xdr:colOff>
      <xdr:row>6</xdr:row>
      <xdr:rowOff>0</xdr:rowOff>
    </xdr:from>
    <xdr:to>
      <xdr:col>6</xdr:col>
      <xdr:colOff>859518</xdr:colOff>
      <xdr:row>6</xdr:row>
      <xdr:rowOff>254455</xdr:rowOff>
    </xdr:to>
    <xdr:sp macro="" textlink="">
      <xdr:nvSpPr>
        <xdr:cNvPr id="7" name="กล่องข้อความ 1">
          <a:extLst>
            <a:ext uri="{FF2B5EF4-FFF2-40B4-BE49-F238E27FC236}">
              <a16:creationId xmlns:a16="http://schemas.microsoft.com/office/drawing/2014/main" id="{BF516A8C-36D1-4892-AAEA-0A33ECFF56FD}"/>
            </a:ext>
          </a:extLst>
        </xdr:cNvPr>
        <xdr:cNvSpPr txBox="1"/>
      </xdr:nvSpPr>
      <xdr:spPr>
        <a:xfrm>
          <a:off x="7324725" y="1638300"/>
          <a:ext cx="240393" cy="2544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rtlCol="0" anchor="t"/>
        <a:lstStyle/>
        <a:p>
          <a:r>
            <a:rPr lang="th-TH" sz="900" u="sng"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lang="th-TH" sz="900">
              <a:latin typeface="TH SarabunPSK" panose="020B0500040200020003" pitchFamily="34" charset="-34"/>
              <a:cs typeface="TH SarabunPSK" panose="020B0500040200020003" pitchFamily="34" charset="-34"/>
            </a:rPr>
            <a:t>/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33E98B-C7D5-4E8F-AB72-8A376E41CCB0}">
  <sheetPr>
    <tabColor rgb="FF00B050"/>
  </sheetPr>
  <dimension ref="A1:J29"/>
  <sheetViews>
    <sheetView showGridLines="0" tabSelected="1" zoomScale="120" zoomScaleNormal="120" zoomScaleSheetLayoutView="100" workbookViewId="0">
      <selection activeCell="C14" sqref="C14"/>
    </sheetView>
  </sheetViews>
  <sheetFormatPr defaultRowHeight="30.75" customHeight="1" x14ac:dyDescent="0.35"/>
  <cols>
    <col min="1" max="1" width="29.140625" style="5" customWidth="1"/>
    <col min="2" max="3" width="19.7109375" style="5" customWidth="1"/>
    <col min="4" max="4" width="20.5703125" style="5" customWidth="1"/>
    <col min="5" max="5" width="2.28515625" style="5" customWidth="1"/>
    <col min="6" max="6" width="9.140625" style="5"/>
    <col min="7" max="7" width="23.5703125" style="5" customWidth="1"/>
    <col min="8" max="8" width="14.5703125" style="5" customWidth="1"/>
    <col min="9" max="9" width="15.140625" style="5" customWidth="1"/>
    <col min="10" max="10" width="18.5703125" style="5" customWidth="1"/>
    <col min="11" max="16384" width="9.140625" style="5"/>
  </cols>
  <sheetData>
    <row r="1" spans="1:10" s="3" customFormat="1" ht="26.1" customHeight="1" x14ac:dyDescent="0.55000000000000004">
      <c r="A1" s="1" t="s">
        <v>0</v>
      </c>
      <c r="B1" s="2"/>
      <c r="C1" s="2"/>
      <c r="D1" s="2"/>
    </row>
    <row r="2" spans="1:10" s="3" customFormat="1" ht="21.95" customHeight="1" x14ac:dyDescent="0.55000000000000004">
      <c r="A2" s="4" t="s">
        <v>1</v>
      </c>
      <c r="B2" s="2"/>
      <c r="C2" s="2"/>
      <c r="D2" s="2"/>
    </row>
    <row r="3" spans="1:10" ht="9.9499999999999993" customHeight="1" x14ac:dyDescent="0.35"/>
    <row r="4" spans="1:10" s="3" customFormat="1" ht="24" customHeight="1" x14ac:dyDescent="0.3">
      <c r="A4" s="6" t="s">
        <v>2</v>
      </c>
      <c r="B4" s="6" t="s">
        <v>3</v>
      </c>
      <c r="C4" s="6" t="s">
        <v>4</v>
      </c>
      <c r="D4" s="6" t="s">
        <v>5</v>
      </c>
      <c r="E4" s="7"/>
      <c r="G4" s="6" t="s">
        <v>2</v>
      </c>
      <c r="H4" s="8" t="s">
        <v>3</v>
      </c>
      <c r="I4" s="8" t="s">
        <v>4</v>
      </c>
      <c r="J4" s="8" t="s">
        <v>5</v>
      </c>
    </row>
    <row r="5" spans="1:10" s="3" customFormat="1" ht="24" customHeight="1" x14ac:dyDescent="0.3">
      <c r="A5" s="9"/>
      <c r="B5" s="10"/>
      <c r="C5" s="11" t="s">
        <v>6</v>
      </c>
      <c r="D5" s="12"/>
      <c r="G5" s="9"/>
      <c r="I5" s="13" t="s">
        <v>6</v>
      </c>
      <c r="J5" s="13"/>
    </row>
    <row r="6" spans="1:10" s="3" customFormat="1" ht="24" customHeight="1" x14ac:dyDescent="0.3">
      <c r="A6" s="14" t="s">
        <v>7</v>
      </c>
      <c r="B6" s="15">
        <v>395287.44</v>
      </c>
      <c r="C6" s="15">
        <v>210288.07</v>
      </c>
      <c r="D6" s="15">
        <v>184999.37</v>
      </c>
      <c r="G6" s="14" t="s">
        <v>7</v>
      </c>
      <c r="H6" s="16">
        <f>B6</f>
        <v>395287.44</v>
      </c>
      <c r="I6" s="16">
        <f t="shared" ref="I6:J8" si="0">C6</f>
        <v>210288.07</v>
      </c>
      <c r="J6" s="16">
        <f t="shared" si="0"/>
        <v>184999.37</v>
      </c>
    </row>
    <row r="7" spans="1:10" s="3" customFormat="1" ht="24" customHeight="1" x14ac:dyDescent="0.3">
      <c r="A7" s="17" t="s">
        <v>8</v>
      </c>
      <c r="B7" s="18">
        <v>1945.56</v>
      </c>
      <c r="C7" s="18">
        <v>534.52</v>
      </c>
      <c r="D7" s="18">
        <v>1411.04</v>
      </c>
      <c r="G7" s="17" t="s">
        <v>8</v>
      </c>
      <c r="H7" s="19">
        <f>B7</f>
        <v>1945.56</v>
      </c>
      <c r="I7" s="19">
        <f t="shared" si="0"/>
        <v>534.52</v>
      </c>
      <c r="J7" s="19">
        <f>D7</f>
        <v>1411.04</v>
      </c>
    </row>
    <row r="8" spans="1:10" s="3" customFormat="1" ht="24" customHeight="1" x14ac:dyDescent="0.3">
      <c r="A8" s="17" t="s">
        <v>9</v>
      </c>
      <c r="B8" s="18" t="s">
        <v>10</v>
      </c>
      <c r="C8" s="18" t="s">
        <v>10</v>
      </c>
      <c r="D8" s="18" t="s">
        <v>10</v>
      </c>
      <c r="G8" s="17" t="s">
        <v>9</v>
      </c>
      <c r="H8" s="19" t="str">
        <f>B8</f>
        <v>-</v>
      </c>
      <c r="I8" s="19" t="str">
        <f t="shared" si="0"/>
        <v>-</v>
      </c>
      <c r="J8" s="19" t="str">
        <f>D8</f>
        <v>-</v>
      </c>
    </row>
    <row r="9" spans="1:10" s="3" customFormat="1" ht="24" customHeight="1" x14ac:dyDescent="0.3">
      <c r="A9" s="20" t="s">
        <v>11</v>
      </c>
      <c r="B9" s="18">
        <v>858.41</v>
      </c>
      <c r="C9" s="18">
        <v>99.96</v>
      </c>
      <c r="D9" s="18">
        <v>758.45</v>
      </c>
      <c r="G9" s="20" t="s">
        <v>12</v>
      </c>
      <c r="H9" s="19">
        <f>SUM(B9:B11)</f>
        <v>29437.8</v>
      </c>
      <c r="I9" s="19">
        <f>SUM(C9:C11)</f>
        <v>17487.8</v>
      </c>
      <c r="J9" s="19">
        <f>SUM(D9:D11)</f>
        <v>11949.99</v>
      </c>
    </row>
    <row r="10" spans="1:10" s="3" customFormat="1" ht="24" customHeight="1" x14ac:dyDescent="0.3">
      <c r="A10" s="17" t="s">
        <v>13</v>
      </c>
      <c r="B10" s="18">
        <v>6059.7</v>
      </c>
      <c r="C10" s="18">
        <v>4040.98</v>
      </c>
      <c r="D10" s="18">
        <v>2018.71</v>
      </c>
      <c r="G10" s="17"/>
      <c r="H10" s="19"/>
      <c r="I10" s="19"/>
      <c r="J10" s="19"/>
    </row>
    <row r="11" spans="1:10" s="3" customFormat="1" ht="24" customHeight="1" x14ac:dyDescent="0.3">
      <c r="A11" s="17" t="s">
        <v>14</v>
      </c>
      <c r="B11" s="18">
        <v>22519.69</v>
      </c>
      <c r="C11" s="18">
        <v>13346.86</v>
      </c>
      <c r="D11" s="18">
        <v>9172.83</v>
      </c>
      <c r="G11" s="17"/>
      <c r="H11" s="19"/>
      <c r="I11" s="19"/>
      <c r="J11" s="19"/>
    </row>
    <row r="12" spans="1:10" s="3" customFormat="1" ht="24" customHeight="1" x14ac:dyDescent="0.3">
      <c r="A12" s="17" t="s">
        <v>15</v>
      </c>
      <c r="B12" s="18">
        <v>41010.6</v>
      </c>
      <c r="C12" s="18">
        <v>22019.65</v>
      </c>
      <c r="D12" s="18">
        <v>18990.95</v>
      </c>
      <c r="G12" s="17" t="s">
        <v>16</v>
      </c>
      <c r="H12" s="19">
        <f>SUM(B12:B13)</f>
        <v>218518.6</v>
      </c>
      <c r="I12" s="19">
        <f t="shared" ref="I12" si="1">SUM(C12:C13)</f>
        <v>115159.65</v>
      </c>
      <c r="J12" s="19">
        <f>SUM(D12:D13)</f>
        <v>103359.02</v>
      </c>
    </row>
    <row r="13" spans="1:10" s="3" customFormat="1" ht="24" customHeight="1" x14ac:dyDescent="0.3">
      <c r="A13" s="17" t="s">
        <v>17</v>
      </c>
      <c r="B13" s="18">
        <v>177508</v>
      </c>
      <c r="C13" s="18">
        <v>93140</v>
      </c>
      <c r="D13" s="18">
        <v>84368.07</v>
      </c>
      <c r="G13" s="17"/>
      <c r="H13" s="19"/>
      <c r="I13" s="19"/>
      <c r="J13" s="19"/>
    </row>
    <row r="14" spans="1:10" s="3" customFormat="1" ht="24" customHeight="1" x14ac:dyDescent="0.3">
      <c r="A14" s="17" t="s">
        <v>18</v>
      </c>
      <c r="B14" s="18">
        <v>145384.46</v>
      </c>
      <c r="C14" s="18">
        <v>77105.14</v>
      </c>
      <c r="D14" s="18">
        <v>68279.320000000007</v>
      </c>
      <c r="G14" s="17" t="s">
        <v>19</v>
      </c>
      <c r="H14" s="19">
        <f>B14</f>
        <v>145384.46</v>
      </c>
      <c r="I14" s="19">
        <f t="shared" ref="I14" si="2">C14</f>
        <v>77105.14</v>
      </c>
      <c r="J14" s="19">
        <f>D14</f>
        <v>68279.320000000007</v>
      </c>
    </row>
    <row r="15" spans="1:10" s="3" customFormat="1" ht="30" customHeight="1" x14ac:dyDescent="0.35">
      <c r="C15" s="21" t="s">
        <v>20</v>
      </c>
      <c r="D15" s="22"/>
      <c r="I15" s="4" t="s">
        <v>20</v>
      </c>
      <c r="J15" s="22"/>
    </row>
    <row r="16" spans="1:10" s="3" customFormat="1" ht="24" customHeight="1" x14ac:dyDescent="0.3">
      <c r="A16" s="14" t="s">
        <v>7</v>
      </c>
      <c r="B16" s="23">
        <v>100</v>
      </c>
      <c r="C16" s="23">
        <v>100</v>
      </c>
      <c r="D16" s="23">
        <f t="shared" ref="D16" si="3">SUM(D17:D24)</f>
        <v>100.00020000108111</v>
      </c>
      <c r="G16" s="14" t="s">
        <v>7</v>
      </c>
      <c r="H16" s="24">
        <v>100</v>
      </c>
      <c r="I16" s="24">
        <v>100</v>
      </c>
      <c r="J16" s="24">
        <v>100</v>
      </c>
    </row>
    <row r="17" spans="1:10" s="3" customFormat="1" ht="24" customHeight="1" x14ac:dyDescent="0.3">
      <c r="A17" s="17" t="s">
        <v>8</v>
      </c>
      <c r="B17" s="25">
        <f>(B7/395287)*100</f>
        <v>0.49218921947850552</v>
      </c>
      <c r="C17" s="25">
        <f>(C7/210288)*100</f>
        <v>0.25418473712242257</v>
      </c>
      <c r="D17" s="25">
        <f>(D7/184999)*100</f>
        <v>0.76272844718079558</v>
      </c>
      <c r="G17" s="17" t="s">
        <v>8</v>
      </c>
      <c r="H17" s="26">
        <f>(H7/387920)*100</f>
        <v>0.50153639925757887</v>
      </c>
      <c r="I17" s="26">
        <f>(I7/208644)*100</f>
        <v>0.2561875730910067</v>
      </c>
      <c r="J17" s="26">
        <f>(J7/179276)*100</f>
        <v>0.78707690934648256</v>
      </c>
    </row>
    <row r="18" spans="1:10" s="3" customFormat="1" ht="24" customHeight="1" x14ac:dyDescent="0.3">
      <c r="A18" s="20" t="s">
        <v>21</v>
      </c>
      <c r="B18" s="27" t="s">
        <v>10</v>
      </c>
      <c r="C18" s="27" t="s">
        <v>10</v>
      </c>
      <c r="D18" s="27" t="s">
        <v>10</v>
      </c>
      <c r="G18" s="20" t="s">
        <v>21</v>
      </c>
      <c r="H18" s="26" t="e">
        <f t="shared" ref="H18:H19" si="4">(H8/387920)*100</f>
        <v>#VALUE!</v>
      </c>
      <c r="I18" s="26" t="e">
        <f t="shared" ref="I18:I19" si="5">(I8/208644)*100</f>
        <v>#VALUE!</v>
      </c>
      <c r="J18" s="26" t="e">
        <f t="shared" ref="J18" si="6">(J8/179276)*100</f>
        <v>#VALUE!</v>
      </c>
    </row>
    <row r="19" spans="1:10" s="3" customFormat="1" ht="24" customHeight="1" x14ac:dyDescent="0.3">
      <c r="A19" s="20" t="s">
        <v>11</v>
      </c>
      <c r="B19" s="25">
        <f t="shared" ref="B19:B24" si="7">(B9/395287)*100</f>
        <v>0.21716120186092638</v>
      </c>
      <c r="C19" s="27" t="s">
        <v>22</v>
      </c>
      <c r="D19" s="25">
        <f t="shared" ref="D19:D24" si="8">(D9/184999)*100</f>
        <v>0.40997518905507602</v>
      </c>
      <c r="G19" s="20" t="s">
        <v>11</v>
      </c>
      <c r="H19" s="26">
        <f t="shared" si="4"/>
        <v>7.5886265209321513</v>
      </c>
      <c r="I19" s="26">
        <f t="shared" si="5"/>
        <v>8.3816452905427425</v>
      </c>
      <c r="J19" s="26">
        <v>21.1</v>
      </c>
    </row>
    <row r="20" spans="1:10" s="3" customFormat="1" ht="24" customHeight="1" x14ac:dyDescent="0.3">
      <c r="A20" s="17" t="s">
        <v>13</v>
      </c>
      <c r="B20" s="25">
        <f t="shared" si="7"/>
        <v>1.5329874243271344</v>
      </c>
      <c r="C20" s="25">
        <f t="shared" ref="C20:C24" si="9">(C10/210288)*100</f>
        <v>1.9216407973826373</v>
      </c>
      <c r="D20" s="25">
        <f t="shared" si="8"/>
        <v>1.0912004929756378</v>
      </c>
      <c r="G20" s="17"/>
      <c r="H20" s="26"/>
      <c r="I20" s="26"/>
      <c r="J20" s="26"/>
    </row>
    <row r="21" spans="1:10" s="3" customFormat="1" ht="24" customHeight="1" x14ac:dyDescent="0.3">
      <c r="A21" s="17" t="s">
        <v>14</v>
      </c>
      <c r="B21" s="25">
        <f t="shared" si="7"/>
        <v>5.697047967679179</v>
      </c>
      <c r="C21" s="25">
        <f t="shared" si="9"/>
        <v>6.3469432397473948</v>
      </c>
      <c r="D21" s="25">
        <f t="shared" si="8"/>
        <v>4.9583132881799354</v>
      </c>
      <c r="G21" s="17"/>
      <c r="H21" s="26"/>
      <c r="I21" s="26"/>
      <c r="J21" s="26"/>
    </row>
    <row r="22" spans="1:10" s="3" customFormat="1" ht="24" customHeight="1" x14ac:dyDescent="0.3">
      <c r="A22" s="17" t="s">
        <v>15</v>
      </c>
      <c r="B22" s="25">
        <f t="shared" si="7"/>
        <v>10.374892166957173</v>
      </c>
      <c r="C22" s="25">
        <f t="shared" si="9"/>
        <v>10.471187133835503</v>
      </c>
      <c r="D22" s="25">
        <f t="shared" si="8"/>
        <v>10.265433867210092</v>
      </c>
      <c r="G22" s="17" t="s">
        <v>16</v>
      </c>
      <c r="H22" s="26">
        <f>(H12/387920)*100</f>
        <v>56.330841410600129</v>
      </c>
      <c r="I22" s="26">
        <f>(I12/208644)*100</f>
        <v>55.194326220739633</v>
      </c>
      <c r="J22" s="26">
        <f>(J12/179276)*100</f>
        <v>57.653573261340064</v>
      </c>
    </row>
    <row r="23" spans="1:10" s="3" customFormat="1" ht="24" customHeight="1" x14ac:dyDescent="0.3">
      <c r="A23" s="17" t="s">
        <v>17</v>
      </c>
      <c r="B23" s="25">
        <f t="shared" si="7"/>
        <v>44.906106196257397</v>
      </c>
      <c r="C23" s="25">
        <f t="shared" si="9"/>
        <v>44.291638134368107</v>
      </c>
      <c r="D23" s="25">
        <f t="shared" si="8"/>
        <v>45.604608673560406</v>
      </c>
      <c r="G23" s="17"/>
      <c r="H23" s="26"/>
      <c r="I23" s="26"/>
      <c r="J23" s="26"/>
    </row>
    <row r="24" spans="1:10" s="3" customFormat="1" ht="24" customHeight="1" x14ac:dyDescent="0.3">
      <c r="A24" s="17" t="s">
        <v>18</v>
      </c>
      <c r="B24" s="25">
        <f t="shared" si="7"/>
        <v>36.779469094607208</v>
      </c>
      <c r="C24" s="25">
        <f t="shared" si="9"/>
        <v>36.666447919044359</v>
      </c>
      <c r="D24" s="25">
        <f t="shared" si="8"/>
        <v>36.907940042919158</v>
      </c>
      <c r="F24" s="28"/>
      <c r="G24" s="17" t="s">
        <v>19</v>
      </c>
      <c r="H24" s="26">
        <f>(H14/387920)*100</f>
        <v>37.477949061662194</v>
      </c>
      <c r="I24" s="26">
        <f>(I14/208644)*100</f>
        <v>36.955359368110273</v>
      </c>
      <c r="J24" s="26">
        <f>(J14/179276)*100</f>
        <v>38.086146500368152</v>
      </c>
    </row>
    <row r="25" spans="1:10" s="3" customFormat="1" ht="6" customHeight="1" x14ac:dyDescent="0.3">
      <c r="A25" s="29"/>
      <c r="B25" s="30"/>
      <c r="C25" s="30"/>
      <c r="D25" s="30"/>
      <c r="E25" s="29"/>
      <c r="G25" s="29"/>
      <c r="H25" s="30"/>
      <c r="I25" s="30"/>
      <c r="J25" s="30"/>
    </row>
    <row r="26" spans="1:10" ht="4.5" customHeight="1" x14ac:dyDescent="0.35">
      <c r="A26" s="31"/>
      <c r="B26" s="32"/>
      <c r="C26" s="32"/>
      <c r="D26" s="32"/>
      <c r="G26" s="31"/>
      <c r="H26" s="32"/>
      <c r="I26" s="32"/>
      <c r="J26" s="32"/>
    </row>
    <row r="27" spans="1:10" ht="21" x14ac:dyDescent="0.35">
      <c r="A27" s="33" t="s">
        <v>23</v>
      </c>
      <c r="B27" s="33"/>
      <c r="G27" s="33" t="s">
        <v>23</v>
      </c>
      <c r="H27" s="33"/>
    </row>
    <row r="28" spans="1:10" ht="21" x14ac:dyDescent="0.35">
      <c r="A28" s="34" t="s">
        <v>24</v>
      </c>
      <c r="B28" s="32"/>
      <c r="C28" s="32"/>
      <c r="D28" s="32"/>
    </row>
    <row r="29" spans="1:10" ht="30.75" customHeight="1" x14ac:dyDescent="0.35">
      <c r="H29" s="32" t="e">
        <f>SUM(H17:H24)</f>
        <v>#VALUE!</v>
      </c>
      <c r="I29" s="32" t="e">
        <f t="shared" ref="I29" si="10">SUM(I17:I24)</f>
        <v>#VALUE!</v>
      </c>
      <c r="J29" s="32"/>
    </row>
  </sheetData>
  <pageMargins left="0.59055118110236227" right="0.70866141732283472" top="0.98425196850393704" bottom="0.74803149606299213" header="0.39370078740157483" footer="0.31496062992125984"/>
  <pageSetup paperSize="9" orientation="portrait" horizontalDpi="4294967292" r:id="rId1"/>
  <headerFooter>
    <oddHeader>&amp;L&amp;"TH SarabunPSK,ธรรมดา"&amp;16 32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T6_น.32 </vt:lpstr>
      <vt:lpstr>'T6_น.32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สถิติ ปราจีนบุรี</dc:creator>
  <cp:lastModifiedBy>สถิติ ปราจีนบุรี</cp:lastModifiedBy>
  <dcterms:created xsi:type="dcterms:W3CDTF">2024-09-26T04:38:38Z</dcterms:created>
  <dcterms:modified xsi:type="dcterms:W3CDTF">2024-09-26T04:38:44Z</dcterms:modified>
</cp:coreProperties>
</file>