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7E6AA5E5-ED1D-4FD8-8C4A-F586A6060656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ตาราง1" sheetId="31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definedNames>
    <definedName name="_xlnm.Print_Area" localSheetId="0">ตาราง1!$A$1:$E$28</definedName>
  </definedNames>
  <calcPr calcId="191029"/>
</workbook>
</file>

<file path=xl/calcChain.xml><?xml version="1.0" encoding="utf-8"?>
<calcChain xmlns="http://schemas.openxmlformats.org/spreadsheetml/2006/main">
  <c r="D18" i="31" l="1"/>
  <c r="C18" i="31"/>
  <c r="B18" i="31"/>
  <c r="B17" i="31" s="1"/>
  <c r="D26" i="31"/>
  <c r="D25" i="31"/>
  <c r="D24" i="31"/>
  <c r="D23" i="31"/>
  <c r="D21" i="31"/>
  <c r="D20" i="31"/>
  <c r="D19" i="31"/>
  <c r="C26" i="31"/>
  <c r="C25" i="31"/>
  <c r="C24" i="31"/>
  <c r="C23" i="31"/>
  <c r="C21" i="31"/>
  <c r="C20" i="31"/>
  <c r="C19" i="31"/>
  <c r="B26" i="31"/>
  <c r="B25" i="31"/>
  <c r="B24" i="31"/>
  <c r="B23" i="31"/>
  <c r="B21" i="31"/>
  <c r="B20" i="31"/>
  <c r="B19" i="31"/>
  <c r="C17" i="31" l="1"/>
  <c r="D17" i="31"/>
  <c r="J12" i="58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<sst xmlns="http://schemas.openxmlformats.org/spreadsheetml/2006/main" count="461" uniqueCount="149">
  <si>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</si>
  <si>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</si>
  <si>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</si>
  <si>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</si>
  <si>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</si>
  <si>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</si>
  <si>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</si>
  <si>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</si>
  <si>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</si>
  <si>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</si>
  <si>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</si>
  <si>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</si>
  <si>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</si>
  <si>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</si>
  <si>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</si>
  <si>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</si>
  <si>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</si>
  <si>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</si>
  <si>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</si>
  <si>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</si>
  <si>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</si>
  <si>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</si>
  <si>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</si>
  <si>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</si>
  <si>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</si>
  <si>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</si>
  <si>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</si>
  <si>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</si>
  <si>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</si>
  <si>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</si>
  <si>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</si>
  <si>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</si>
  <si>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</si>
  <si>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</si>
  <si>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</si>
  <si>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</si>
  <si>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</si>
  <si>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</si>
  <si>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</si>
  <si>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</si>
  <si>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</si>
  <si>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</si>
  <si>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</si>
  <si>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</si>
  <si>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</si>
  <si>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</si>
  <si>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</si>
  <si>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</si>
  <si>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</si>
  <si>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</si>
  <si>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</si>
  <si>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</si>
  <si>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</si>
  <si>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</si>
  <si>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</si>
  <si>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</si>
  <si>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</si>
  <si>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</si>
  <si>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</si>
  <si>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</si>
  <si>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</si>
  <si>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</si>
  <si>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</si>
  <si>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</si>
  <si>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</si>
  <si>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</si>
  <si>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</si>
  <si>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</si>
  <si>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</si>
  <si>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</si>
  <si>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</si>
  <si>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</si>
  <si>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</si>
  <si>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</si>
  <si>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</si>
  <si>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</si>
  <si>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</si>
  <si>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</si>
  <si>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</si>
  <si>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</si>
  <si>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</si>
  <si>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</si>
  <si>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</si>
  <si>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</si>
  <si>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</si>
  <si>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</si>
  <si>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</si>
  <si>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</si>
  <si>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</si>
  <si>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</si>
  <si>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</si>
  <si>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</si>
  <si>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</si>
  <si>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</si>
  <si>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</si>
  <si>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</si>
  <si>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</si>
  <si>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</si>
  <si>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</si>
  <si>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</si>
  <si>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</si>
  <si>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</si>
  <si>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</si>
  <si>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</si>
  <si>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</si>
  <si>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</si>
  <si>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</si>
  <si>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</si>
  <si>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</si>
  <si>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</si>
  <si>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</si>
  <si>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</si>
  <si>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</si>
  <si>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</si>
  <si>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</si>
  <si>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</si>
  <si>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</si>
  <si>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</si>
  <si>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</si>
  <si>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</si>
  <si>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</si>
  <si>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</si>
  <si>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</si>
  <si>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</si>
  <si>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</si>
  <si>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</si>
  <si>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</si>
  <si>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</si>
  <si>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</si>
  <si>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</si>
  <si>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</si>
  <si>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</si>
  <si>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</si>
  <si>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</si>
  <si>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</si>
  <si>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</si>
  <si>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1.2  ผู้ที่รอฤดูกาล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</si>
  <si>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</si>
  <si>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</si>
  <si>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</si>
  <si>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</si>
  <si>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</si>
  <si>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</si>
  <si>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</si>
  <si>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</si>
  <si>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</si>
  <si>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ตารางที่ 1 จำนวนและร้อยละของประชากรอายุ 15 ปีขึ้นไป  จำแนกตามสถานภาพแรงงานและเพศ </t>
  </si>
  <si>
    <t xml:space="preserve">  - 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</si>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</sst>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_-;\-* #,##0_-;_-* &quot;-&quot;??_-;_-@_-"/>
  </numFmts>
  <fonts count="2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28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3" fontId="26" fillId="0" borderId="0" xfId="0" applyNumberFormat="1" applyFont="1" applyAlignment="1">
      <alignment horizontal="right"/>
    </xf>
    <xf numFmtId="192" fontId="26" fillId="0" borderId="0" xfId="0" applyNumberFormat="1" applyFont="1"/>
    <xf numFmtId="188" fontId="26" fillId="0" borderId="0" xfId="0" applyNumberFormat="1" applyFont="1" applyAlignment="1">
      <alignment horizontal="right"/>
    </xf>
    <xf numFmtId="188" fontId="24" fillId="0" borderId="0" xfId="0" applyNumberFormat="1" applyFont="1" applyAlignment="1">
      <alignment horizontal="right"/>
    </xf>
    <xf numFmtId="189" fontId="26" fillId="0" borderId="0" xfId="0" applyNumberFormat="1" applyFont="1"/>
    <xf numFmtId="0" fontId="24" fillId="0" borderId="0" xfId="0" applyFont="1" applyAlignment="1">
      <alignment vertical="center"/>
    </xf>
    <xf numFmtId="187" fontId="24" fillId="0" borderId="0" xfId="0" applyNumberFormat="1" applyFont="1"/>
    <xf numFmtId="3" fontId="24" fillId="0" borderId="0" xfId="0" applyNumberFormat="1" applyFont="1"/>
    <xf numFmtId="187" fontId="26" fillId="0" borderId="0" xfId="0" applyNumberFormat="1" applyFont="1"/>
    <xf numFmtId="187" fontId="26" fillId="0" borderId="0" xfId="0" applyNumberFormat="1" applyFont="1" applyAlignment="1">
      <alignment horizontal="right"/>
    </xf>
    <xf numFmtId="187" fontId="24" fillId="0" borderId="0" xfId="0" applyNumberFormat="1" applyFont="1" applyAlignment="1">
      <alignment horizontal="right"/>
    </xf>
    <xf numFmtId="2" fontId="24" fillId="0" borderId="0" xfId="0" applyNumberFormat="1" applyFont="1"/>
    <xf numFmtId="0" fontId="27" fillId="0" borderId="0" xfId="0" applyFont="1" applyAlignment="1">
      <alignment vertical="center"/>
    </xf>
    <xf numFmtId="187" fontId="26" fillId="0" borderId="0" xfId="0" applyNumberFormat="1" applyFont="1" applyAlignment="1">
      <alignment horizontal="right" vertical="center"/>
    </xf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31"/>
  <sheetViews>
    <sheetView tabSelected="1" zoomScale="84" zoomScaleNormal="84" zoomScaleSheetLayoutView="79" workbookViewId="0">
      <selection activeCell="K4" sqref="K4"/>
    </sheetView>
  </sheetViews>
  <sheetFormatPr defaultColWidth="9.140625" defaultRowHeight="24" customHeight="1" x14ac:dyDescent="0.35"/>
  <cols>
    <col min="1" max="1" width="27.85546875" style="162" customWidth="1"/>
    <col min="2" max="4" width="22.85546875" style="162" customWidth="1"/>
    <col min="5" max="5" width="10.7109375" style="162" bestFit="1" customWidth="1"/>
    <col min="6" max="6" width="16.7109375" style="162" bestFit="1" customWidth="1"/>
    <col min="7" max="7" width="15.28515625" style="162" bestFit="1" customWidth="1"/>
    <col min="8" max="8" width="16.7109375" style="162" bestFit="1" customWidth="1"/>
    <col min="9" max="9" width="9.140625" style="162"/>
    <col min="10" max="11" width="13.85546875" style="162" bestFit="1" customWidth="1"/>
    <col min="12" max="12" width="13.7109375" style="162" customWidth="1"/>
    <col min="13" max="14" width="9.140625" style="162"/>
    <col min="15" max="15" width="9.42578125" style="162" bestFit="1" customWidth="1"/>
    <col min="16" max="16384" width="9.140625" style="162"/>
  </cols>
  <sheetData>
    <row r="1" spans="1:20" ht="24" customHeight="1" x14ac:dyDescent="0.35">
      <c r="A1" s="209" t="s">
        <v>146</v>
      </c>
      <c r="B1" s="209"/>
      <c r="C1" s="209"/>
      <c r="D1" s="209"/>
    </row>
    <row r="2" spans="1:20" ht="24" customHeight="1" x14ac:dyDescent="0.35">
      <c r="A2" s="210" t="s">
        <v>148</v>
      </c>
      <c r="B2" s="209"/>
      <c r="C2" s="209"/>
      <c r="D2" s="209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</row>
    <row r="3" spans="1:20" ht="24" customHeight="1" x14ac:dyDescent="0.35">
      <c r="A3" s="212" t="s">
        <v>0</v>
      </c>
      <c r="B3" s="212" t="s">
        <v>1</v>
      </c>
      <c r="C3" s="212" t="s">
        <v>2</v>
      </c>
      <c r="D3" s="212" t="s">
        <v>3</v>
      </c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</row>
    <row r="4" spans="1:20" ht="24" customHeight="1" x14ac:dyDescent="0.35">
      <c r="A4" s="209"/>
      <c r="B4" s="213" t="s">
        <v>4</v>
      </c>
      <c r="C4" s="213"/>
      <c r="D4" s="213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</row>
    <row r="5" spans="1:20" s="209" customFormat="1" ht="24" customHeight="1" x14ac:dyDescent="0.35">
      <c r="A5" s="210" t="s">
        <v>6</v>
      </c>
      <c r="B5" s="214">
        <v>2142828</v>
      </c>
      <c r="C5" s="214">
        <v>1007371</v>
      </c>
      <c r="D5" s="214">
        <v>1135457</v>
      </c>
      <c r="E5" s="215"/>
      <c r="F5" s="216"/>
      <c r="G5" s="217"/>
      <c r="H5" s="217"/>
      <c r="I5" s="215"/>
      <c r="J5" s="218"/>
      <c r="K5" s="218"/>
      <c r="L5" s="218"/>
      <c r="O5" s="214"/>
      <c r="P5" s="160"/>
      <c r="Q5" s="160"/>
    </row>
    <row r="6" spans="1:20" ht="24" customHeight="1" x14ac:dyDescent="0.35">
      <c r="A6" s="219" t="s">
        <v>7</v>
      </c>
      <c r="B6" s="160">
        <v>1518946.82</v>
      </c>
      <c r="C6" s="160">
        <v>778862.11</v>
      </c>
      <c r="D6" s="160">
        <v>740084.71</v>
      </c>
      <c r="E6" s="215"/>
      <c r="F6" s="216"/>
      <c r="G6" s="217"/>
      <c r="H6" s="217"/>
      <c r="I6" s="215"/>
      <c r="J6" s="218"/>
      <c r="K6" s="218"/>
      <c r="L6" s="218"/>
      <c r="O6" s="214"/>
      <c r="P6" s="160"/>
      <c r="Q6" s="160"/>
    </row>
    <row r="7" spans="1:20" ht="24" customHeight="1" x14ac:dyDescent="0.35">
      <c r="A7" s="219" t="s">
        <v>8</v>
      </c>
      <c r="B7" s="160">
        <v>1518946.82</v>
      </c>
      <c r="C7" s="160">
        <v>778862.11</v>
      </c>
      <c r="D7" s="160">
        <v>740084.71</v>
      </c>
      <c r="E7" s="215"/>
      <c r="F7" s="216"/>
      <c r="G7" s="217"/>
      <c r="H7" s="217"/>
      <c r="I7" s="215"/>
      <c r="J7" s="218"/>
      <c r="K7" s="218"/>
      <c r="L7" s="218"/>
      <c r="M7" s="220"/>
      <c r="O7" s="214"/>
      <c r="P7" s="160"/>
      <c r="Q7" s="160"/>
    </row>
    <row r="8" spans="1:20" ht="24" customHeight="1" x14ac:dyDescent="0.35">
      <c r="A8" s="219" t="s">
        <v>9</v>
      </c>
      <c r="B8" s="160">
        <v>1508225.89</v>
      </c>
      <c r="C8" s="160">
        <v>771063.75</v>
      </c>
      <c r="D8" s="160">
        <v>737162.14</v>
      </c>
      <c r="E8" s="215"/>
      <c r="F8" s="216"/>
      <c r="G8" s="217"/>
      <c r="H8" s="217"/>
      <c r="I8" s="215"/>
      <c r="J8" s="218"/>
      <c r="K8" s="218"/>
      <c r="L8" s="218"/>
      <c r="O8" s="214"/>
      <c r="P8" s="160"/>
      <c r="Q8" s="160"/>
    </row>
    <row r="9" spans="1:20" ht="24" customHeight="1" x14ac:dyDescent="0.35">
      <c r="A9" s="219" t="s">
        <v>10</v>
      </c>
      <c r="B9" s="160">
        <v>10720.94</v>
      </c>
      <c r="C9" s="160">
        <v>7798.36</v>
      </c>
      <c r="D9" s="160">
        <v>2922.58</v>
      </c>
      <c r="E9" s="215"/>
      <c r="F9" s="216"/>
      <c r="G9" s="217"/>
      <c r="H9" s="217"/>
      <c r="I9" s="215"/>
      <c r="J9" s="218"/>
      <c r="K9" s="218"/>
      <c r="L9" s="218"/>
      <c r="O9" s="214"/>
      <c r="P9" s="160"/>
      <c r="Q9" s="160"/>
    </row>
    <row r="10" spans="1:20" ht="24" customHeight="1" x14ac:dyDescent="0.35">
      <c r="A10" s="219" t="s">
        <v>136</v>
      </c>
      <c r="B10" s="160" t="s">
        <v>147</v>
      </c>
      <c r="C10" s="160" t="s">
        <v>147</v>
      </c>
      <c r="D10" s="160" t="s">
        <v>147</v>
      </c>
      <c r="E10" s="215"/>
      <c r="F10" s="216"/>
      <c r="G10" s="217"/>
      <c r="H10" s="217"/>
      <c r="I10" s="215"/>
      <c r="J10" s="218"/>
      <c r="K10" s="218"/>
      <c r="L10" s="218"/>
      <c r="O10" s="214"/>
      <c r="P10" s="160"/>
      <c r="Q10" s="160"/>
    </row>
    <row r="11" spans="1:20" ht="24" customHeight="1" x14ac:dyDescent="0.35">
      <c r="A11" s="219" t="s">
        <v>12</v>
      </c>
      <c r="B11" s="160">
        <v>623881.18000000005</v>
      </c>
      <c r="C11" s="160">
        <v>228508.89</v>
      </c>
      <c r="D11" s="160">
        <v>395372.29</v>
      </c>
      <c r="E11" s="215"/>
      <c r="F11" s="216"/>
      <c r="G11" s="217"/>
      <c r="H11" s="217"/>
      <c r="I11" s="215"/>
      <c r="J11" s="218"/>
      <c r="K11" s="218"/>
      <c r="L11" s="218"/>
      <c r="O11" s="214"/>
      <c r="P11" s="160"/>
      <c r="Q11" s="160"/>
    </row>
    <row r="12" spans="1:20" ht="24" customHeight="1" x14ac:dyDescent="0.35">
      <c r="A12" s="219" t="s">
        <v>13</v>
      </c>
      <c r="B12" s="160">
        <v>197192.23</v>
      </c>
      <c r="C12" s="160">
        <v>31060.05</v>
      </c>
      <c r="D12" s="160">
        <v>166132.17000000001</v>
      </c>
      <c r="E12" s="215"/>
      <c r="F12" s="216"/>
      <c r="G12" s="217"/>
      <c r="H12" s="217"/>
      <c r="I12" s="215"/>
      <c r="J12" s="218"/>
      <c r="K12" s="218"/>
      <c r="L12" s="218"/>
      <c r="O12" s="214"/>
      <c r="P12" s="160"/>
      <c r="Q12" s="160"/>
    </row>
    <row r="13" spans="1:20" ht="24" customHeight="1" x14ac:dyDescent="0.35">
      <c r="A13" s="219" t="s">
        <v>14</v>
      </c>
      <c r="B13" s="160">
        <v>116403.43</v>
      </c>
      <c r="C13" s="160">
        <v>51524.98</v>
      </c>
      <c r="D13" s="160">
        <v>64878.45</v>
      </c>
      <c r="E13" s="215"/>
      <c r="F13" s="216"/>
      <c r="G13" s="217"/>
      <c r="H13" s="217"/>
      <c r="I13" s="215"/>
      <c r="J13" s="218"/>
      <c r="K13" s="218"/>
      <c r="L13" s="218"/>
      <c r="O13" s="214"/>
      <c r="P13" s="160"/>
      <c r="Q13" s="160"/>
    </row>
    <row r="14" spans="1:20" ht="24" customHeight="1" x14ac:dyDescent="0.35">
      <c r="A14" s="219" t="s">
        <v>15</v>
      </c>
      <c r="B14" s="221">
        <v>310286</v>
      </c>
      <c r="C14" s="221">
        <v>145924</v>
      </c>
      <c r="D14" s="221">
        <v>164362</v>
      </c>
      <c r="E14" s="215"/>
      <c r="F14" s="217"/>
      <c r="G14" s="217"/>
      <c r="H14" s="217"/>
      <c r="I14" s="215"/>
      <c r="J14" s="218"/>
      <c r="K14" s="218"/>
      <c r="L14" s="218"/>
      <c r="O14" s="214"/>
      <c r="P14" s="160"/>
      <c r="Q14" s="160"/>
    </row>
    <row r="15" spans="1:20" ht="25.5" customHeight="1" x14ac:dyDescent="0.35">
      <c r="B15" s="214"/>
      <c r="K15" s="214"/>
      <c r="L15" s="160"/>
      <c r="M15" s="160"/>
    </row>
    <row r="16" spans="1:20" ht="20.25" customHeight="1" x14ac:dyDescent="0.35">
      <c r="B16" s="213" t="s">
        <v>16</v>
      </c>
      <c r="C16" s="213"/>
      <c r="D16" s="213"/>
    </row>
    <row r="17" spans="1:17" ht="24" customHeight="1" x14ac:dyDescent="0.35">
      <c r="A17" s="210" t="s">
        <v>6</v>
      </c>
      <c r="B17" s="222">
        <f>SUM(B18,B23)</f>
        <v>100</v>
      </c>
      <c r="C17" s="222">
        <f t="shared" ref="C17:D17" si="0">SUM(C18,C23)</f>
        <v>100</v>
      </c>
      <c r="D17" s="222">
        <f t="shared" si="0"/>
        <v>100</v>
      </c>
      <c r="F17" s="223"/>
      <c r="G17" s="223"/>
      <c r="H17" s="223"/>
      <c r="J17" s="220"/>
      <c r="K17" s="220"/>
      <c r="L17" s="220"/>
    </row>
    <row r="18" spans="1:17" ht="24" customHeight="1" x14ac:dyDescent="0.35">
      <c r="A18" s="219" t="s">
        <v>7</v>
      </c>
      <c r="B18" s="220">
        <f>(B6*100)/B5</f>
        <v>70.885148971359342</v>
      </c>
      <c r="C18" s="220">
        <f>(C6*100)/C5</f>
        <v>77.316312460851066</v>
      </c>
      <c r="D18" s="220">
        <f>(D6*100)/D5</f>
        <v>65.179457258178871</v>
      </c>
      <c r="F18" s="224"/>
      <c r="G18" s="224"/>
      <c r="H18" s="224"/>
      <c r="I18" s="220"/>
      <c r="J18" s="222"/>
      <c r="K18" s="222"/>
      <c r="L18" s="222"/>
      <c r="O18" s="225"/>
      <c r="P18" s="225"/>
      <c r="Q18" s="225"/>
    </row>
    <row r="19" spans="1:17" ht="24" customHeight="1" x14ac:dyDescent="0.35">
      <c r="A19" s="219" t="s">
        <v>8</v>
      </c>
      <c r="B19" s="220">
        <f>(B7*100)/B5</f>
        <v>70.885148971359342</v>
      </c>
      <c r="C19" s="220">
        <f>(C7*100)/C5</f>
        <v>77.316312460851066</v>
      </c>
      <c r="D19" s="220">
        <f>(D7*100)/D5</f>
        <v>65.179457258178871</v>
      </c>
      <c r="F19" s="224"/>
      <c r="G19" s="224"/>
      <c r="H19" s="224"/>
      <c r="J19" s="222"/>
      <c r="K19" s="222"/>
      <c r="L19" s="222"/>
      <c r="O19" s="225"/>
      <c r="P19" s="225"/>
      <c r="Q19" s="225"/>
    </row>
    <row r="20" spans="1:17" ht="24" customHeight="1" x14ac:dyDescent="0.35">
      <c r="A20" s="219" t="s">
        <v>9</v>
      </c>
      <c r="B20" s="220">
        <f>(B8*100)/B5</f>
        <v>70.384832100383235</v>
      </c>
      <c r="C20" s="220">
        <f>(C8*100)/C5</f>
        <v>76.542182572259875</v>
      </c>
      <c r="D20" s="220">
        <f>(D8*100)/D5</f>
        <v>64.922065740930748</v>
      </c>
      <c r="F20" s="224"/>
      <c r="G20" s="224"/>
      <c r="H20" s="224"/>
      <c r="J20" s="222"/>
      <c r="K20" s="222"/>
      <c r="L20" s="222"/>
      <c r="O20" s="225"/>
      <c r="P20" s="225"/>
      <c r="Q20" s="225"/>
    </row>
    <row r="21" spans="1:17" ht="24" customHeight="1" x14ac:dyDescent="0.35">
      <c r="A21" s="219" t="s">
        <v>10</v>
      </c>
      <c r="B21" s="220">
        <f>(B9*100)/B5</f>
        <v>0.50031733764912534</v>
      </c>
      <c r="C21" s="220">
        <f>(C9*100)/C5</f>
        <v>0.77412988859119436</v>
      </c>
      <c r="D21" s="220">
        <f>(D9*100)/D5</f>
        <v>0.25739239795078106</v>
      </c>
      <c r="F21" s="224"/>
      <c r="G21" s="224"/>
      <c r="H21" s="224"/>
      <c r="J21" s="222"/>
      <c r="K21" s="222"/>
      <c r="L21" s="222"/>
      <c r="O21" s="225"/>
      <c r="P21" s="225"/>
      <c r="Q21" s="225"/>
    </row>
    <row r="22" spans="1:17" ht="24" customHeight="1" x14ac:dyDescent="0.35">
      <c r="A22" s="219" t="s">
        <v>11</v>
      </c>
      <c r="B22" s="160" t="s">
        <v>147</v>
      </c>
      <c r="C22" s="160" t="s">
        <v>147</v>
      </c>
      <c r="D22" s="160" t="s">
        <v>147</v>
      </c>
      <c r="F22" s="224"/>
      <c r="G22" s="224"/>
      <c r="H22" s="224"/>
      <c r="J22" s="222"/>
      <c r="K22" s="222"/>
      <c r="L22" s="222"/>
      <c r="O22" s="225"/>
      <c r="P22" s="225"/>
      <c r="Q22" s="225"/>
    </row>
    <row r="23" spans="1:17" ht="24" customHeight="1" x14ac:dyDescent="0.35">
      <c r="A23" s="219" t="s">
        <v>12</v>
      </c>
      <c r="B23" s="220">
        <f>(B11*100)/B5</f>
        <v>29.114851028640661</v>
      </c>
      <c r="C23" s="220">
        <f>(C11*100)/C5</f>
        <v>22.683687539148934</v>
      </c>
      <c r="D23" s="220">
        <f>(D11*100)/D5</f>
        <v>34.820542741821136</v>
      </c>
      <c r="F23" s="224"/>
      <c r="G23" s="224"/>
      <c r="H23" s="224"/>
      <c r="J23" s="222"/>
      <c r="K23" s="222"/>
      <c r="L23" s="222"/>
      <c r="O23" s="225"/>
      <c r="P23" s="225"/>
      <c r="Q23" s="225"/>
    </row>
    <row r="24" spans="1:17" ht="24" customHeight="1" x14ac:dyDescent="0.35">
      <c r="A24" s="219" t="s">
        <v>13</v>
      </c>
      <c r="B24" s="220">
        <f>(B12*100)/B5</f>
        <v>9.2024292197040545</v>
      </c>
      <c r="C24" s="220">
        <f>(C12*100)/C5</f>
        <v>3.0832781567069132</v>
      </c>
      <c r="D24" s="220">
        <f>(D12*100)/D5</f>
        <v>14.631304399902421</v>
      </c>
      <c r="F24" s="224"/>
      <c r="G24" s="224"/>
      <c r="H24" s="224"/>
      <c r="J24" s="222"/>
      <c r="K24" s="222"/>
      <c r="L24" s="222"/>
      <c r="O24" s="225"/>
      <c r="P24" s="225"/>
      <c r="Q24" s="225"/>
    </row>
    <row r="25" spans="1:17" ht="24" customHeight="1" x14ac:dyDescent="0.35">
      <c r="A25" s="219" t="s">
        <v>14</v>
      </c>
      <c r="B25" s="220">
        <f>(B13*100)/B5</f>
        <v>5.4322339450483197</v>
      </c>
      <c r="C25" s="220">
        <f>(C13*100)/C5</f>
        <v>5.1147968325472943</v>
      </c>
      <c r="D25" s="220">
        <f>(D13*100)/D5</f>
        <v>5.7138623479356774</v>
      </c>
      <c r="F25" s="224"/>
      <c r="G25" s="224"/>
      <c r="H25" s="224"/>
      <c r="J25" s="222"/>
      <c r="K25" s="222"/>
      <c r="L25" s="222"/>
      <c r="O25" s="225"/>
      <c r="P25" s="225"/>
      <c r="Q25" s="225"/>
    </row>
    <row r="26" spans="1:17" ht="24" customHeight="1" x14ac:dyDescent="0.35">
      <c r="A26" s="219" t="s">
        <v>15</v>
      </c>
      <c r="B26" s="220">
        <f>(B14*100)/B5</f>
        <v>14.480210264192927</v>
      </c>
      <c r="C26" s="220">
        <f>(C14*100)/C5</f>
        <v>14.485626447455804</v>
      </c>
      <c r="D26" s="220">
        <f>(D14*100)/D5</f>
        <v>14.475405057170812</v>
      </c>
      <c r="F26" s="224"/>
      <c r="G26" s="224"/>
      <c r="H26" s="224"/>
      <c r="J26" s="222"/>
      <c r="K26" s="222"/>
      <c r="L26" s="222"/>
      <c r="O26" s="225"/>
      <c r="P26" s="225"/>
      <c r="Q26" s="225"/>
    </row>
    <row r="27" spans="1:17" ht="21.75" customHeight="1" x14ac:dyDescent="0.35">
      <c r="A27" s="219"/>
      <c r="B27" s="220"/>
      <c r="C27" s="220"/>
      <c r="D27" s="224"/>
      <c r="J27" s="225"/>
      <c r="K27" s="225"/>
      <c r="L27" s="225"/>
    </row>
    <row r="28" spans="1:17" ht="24" customHeight="1" x14ac:dyDescent="0.35">
      <c r="A28" s="226" t="s">
        <v>134</v>
      </c>
      <c r="B28" s="227"/>
      <c r="C28" s="227"/>
      <c r="D28" s="227"/>
    </row>
    <row r="29" spans="1:17" ht="24" customHeight="1" x14ac:dyDescent="0.35">
      <c r="A29" s="210"/>
      <c r="B29" s="227"/>
      <c r="C29" s="227"/>
      <c r="D29" s="227"/>
    </row>
    <row r="30" spans="1:17" ht="24" customHeight="1" x14ac:dyDescent="0.35">
      <c r="A30" s="210"/>
      <c r="B30" s="227"/>
      <c r="C30" s="227"/>
      <c r="D30" s="227"/>
    </row>
    <row r="31" spans="1:17" ht="24" customHeight="1" x14ac:dyDescent="0.35">
      <c r="D31" s="220"/>
    </row>
  </sheetData>
  <mergeCells count="2">
    <mergeCell ref="B4:D4"/>
    <mergeCell ref="B16:D16"/>
  </mergeCells>
  <pageMargins left="1.1811023622047245" right="3.937007874015748E-2" top="0.59055118110236227" bottom="0.74803149606299213" header="0.31496062992125984" footer="0.31496062992125984"/>
  <pageSetup paperSize="9" scale="90" orientation="portrait" horizontalDpi="360" verticalDpi="360" r:id="rId1"/>
  <colBreaks count="1" manualBreakCount="1">
    <brk id="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107</v>
      </c>
      <c r="B2" s="37"/>
      <c r="C2" s="37"/>
    </row>
    <row r="3" spans="1:15" s="17" customFormat="1" ht="22.5" customHeight="1" x14ac:dyDescent="0.3">
      <c r="A3" s="12" t="s">
        <v>137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192" t="s">
        <v>17</v>
      </c>
      <c r="B5" s="78">
        <v>2558</v>
      </c>
      <c r="C5" s="78">
        <v>2559</v>
      </c>
    </row>
    <row r="6" spans="1:15" s="4" customFormat="1" ht="21" customHeight="1" x14ac:dyDescent="0.35">
      <c r="A6" s="193"/>
      <c r="B6" s="198" t="s">
        <v>141</v>
      </c>
      <c r="C6" s="199"/>
    </row>
    <row r="7" spans="1:15" s="4" customFormat="1" ht="21" customHeight="1" x14ac:dyDescent="0.35">
      <c r="A7" s="193"/>
      <c r="B7" s="48" t="s">
        <v>1</v>
      </c>
      <c r="C7" s="48" t="s">
        <v>1</v>
      </c>
    </row>
    <row r="8" spans="1:15" s="5" customFormat="1" ht="21" customHeight="1" x14ac:dyDescent="0.3">
      <c r="A8" s="194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60</v>
      </c>
      <c r="C18" s="64" t="s">
        <v>60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60</v>
      </c>
      <c r="C23" s="60" t="s">
        <v>60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60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133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60</v>
      </c>
      <c r="C35" s="82" t="s">
        <v>60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60</v>
      </c>
      <c r="C40" s="60" t="s">
        <v>60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60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06"/>
      <c r="B43" s="206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140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192" t="s">
        <v>0</v>
      </c>
      <c r="B4" s="195">
        <v>2558</v>
      </c>
      <c r="C4" s="196"/>
      <c r="D4" s="196"/>
      <c r="E4" s="195">
        <v>2559</v>
      </c>
      <c r="F4" s="196"/>
      <c r="G4" s="196"/>
    </row>
    <row r="5" spans="1:18" ht="24" customHeight="1" x14ac:dyDescent="0.5">
      <c r="A5" s="193"/>
      <c r="B5" s="198" t="s">
        <v>141</v>
      </c>
      <c r="C5" s="196"/>
      <c r="D5" s="196"/>
      <c r="E5" s="196"/>
      <c r="F5" s="196"/>
      <c r="G5" s="196"/>
    </row>
    <row r="6" spans="1:18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194"/>
      <c r="B7" s="198" t="s">
        <v>4</v>
      </c>
      <c r="C7" s="199"/>
      <c r="D7" s="200"/>
      <c r="E7" s="198" t="s">
        <v>4</v>
      </c>
      <c r="F7" s="199"/>
      <c r="G7" s="199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135</v>
      </c>
      <c r="N12" s="5" t="s">
        <v>120</v>
      </c>
      <c r="O12" s="5" t="s">
        <v>121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60</v>
      </c>
      <c r="C14" s="64" t="s">
        <v>60</v>
      </c>
      <c r="D14" s="61" t="s">
        <v>60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60" t="s">
        <v>60</v>
      </c>
      <c r="G26" s="60" t="s">
        <v>60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140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192" t="s">
        <v>0</v>
      </c>
      <c r="B4" s="195">
        <v>2558</v>
      </c>
      <c r="C4" s="196"/>
      <c r="D4" s="197"/>
      <c r="E4" s="195">
        <v>2559</v>
      </c>
      <c r="F4" s="196"/>
      <c r="G4" s="196"/>
    </row>
    <row r="5" spans="1:15" ht="24" customHeight="1" x14ac:dyDescent="0.5">
      <c r="A5" s="193"/>
      <c r="B5" s="198" t="s">
        <v>141</v>
      </c>
      <c r="C5" s="196"/>
      <c r="D5" s="196"/>
      <c r="E5" s="196"/>
      <c r="F5" s="196"/>
      <c r="G5" s="196"/>
    </row>
    <row r="6" spans="1:15" s="30" customFormat="1" ht="24" customHeight="1" x14ac:dyDescent="0.25">
      <c r="A6" s="19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194"/>
      <c r="B7" s="198" t="s">
        <v>4</v>
      </c>
      <c r="C7" s="199"/>
      <c r="D7" s="200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120</v>
      </c>
      <c r="J12" s="161" t="s">
        <v>121</v>
      </c>
      <c r="K12" s="162"/>
      <c r="L12" s="162" t="s">
        <v>120</v>
      </c>
      <c r="M12" s="162" t="s">
        <v>121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60</v>
      </c>
      <c r="C14" s="184" t="s">
        <v>60</v>
      </c>
      <c r="D14" s="181" t="s">
        <v>60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189" t="s">
        <v>16</v>
      </c>
      <c r="C19" s="190"/>
      <c r="D19" s="191"/>
      <c r="E19" s="189" t="s">
        <v>16</v>
      </c>
      <c r="F19" s="190"/>
      <c r="G19" s="190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137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192" t="s">
        <v>17</v>
      </c>
      <c r="B5" s="195" t="s">
        <v>138</v>
      </c>
      <c r="C5" s="202"/>
      <c r="D5" s="203"/>
      <c r="E5" s="195" t="s">
        <v>139</v>
      </c>
      <c r="F5" s="202"/>
      <c r="G5" s="202"/>
    </row>
    <row r="6" spans="1:12" s="4" customFormat="1" ht="21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60</v>
      </c>
      <c r="C17" s="184" t="s">
        <v>60</v>
      </c>
      <c r="D17" s="182" t="s">
        <v>60</v>
      </c>
      <c r="E17" s="63" t="s">
        <v>60</v>
      </c>
      <c r="F17" s="64" t="s">
        <v>60</v>
      </c>
      <c r="G17" s="64" t="s">
        <v>60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60</v>
      </c>
      <c r="C22" s="175" t="s">
        <v>60</v>
      </c>
      <c r="D22" s="181" t="s">
        <v>60</v>
      </c>
      <c r="E22" s="59" t="s">
        <v>60</v>
      </c>
      <c r="F22" s="60" t="s">
        <v>60</v>
      </c>
      <c r="G22" s="60" t="s">
        <v>60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60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189" t="s">
        <v>16</v>
      </c>
      <c r="C24" s="190"/>
      <c r="D24" s="191"/>
      <c r="E24" s="189" t="s">
        <v>16</v>
      </c>
      <c r="F24" s="190"/>
      <c r="G24" s="190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60</v>
      </c>
      <c r="C34" s="86" t="s">
        <v>60</v>
      </c>
      <c r="D34" s="87" t="s">
        <v>60</v>
      </c>
      <c r="E34" s="74" t="s">
        <v>60</v>
      </c>
      <c r="F34" s="75" t="s">
        <v>60</v>
      </c>
      <c r="G34" s="75" t="s">
        <v>60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60</v>
      </c>
      <c r="C39" s="86" t="s">
        <v>60</v>
      </c>
      <c r="D39" s="87" t="s">
        <v>60</v>
      </c>
      <c r="E39" s="85" t="s">
        <v>60</v>
      </c>
      <c r="F39" s="86" t="s">
        <v>60</v>
      </c>
      <c r="G39" s="86" t="s">
        <v>60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60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01"/>
      <c r="B42" s="201"/>
      <c r="C42" s="201"/>
      <c r="D42" s="201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108</v>
      </c>
    </row>
    <row r="3" spans="1:14" s="4" customFormat="1" ht="21" customHeight="1" x14ac:dyDescent="0.35">
      <c r="A3" s="19" t="s">
        <v>142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05" t="s">
        <v>32</v>
      </c>
      <c r="B5" s="78">
        <v>2558</v>
      </c>
      <c r="C5" s="78">
        <v>2559</v>
      </c>
    </row>
    <row r="6" spans="1:14" s="4" customFormat="1" ht="21" customHeight="1" x14ac:dyDescent="0.35">
      <c r="A6" s="207"/>
      <c r="B6" s="198" t="s">
        <v>141</v>
      </c>
      <c r="C6" s="199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07"/>
      <c r="B7" s="101" t="s">
        <v>1</v>
      </c>
      <c r="C7" s="101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08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61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62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114</v>
      </c>
      <c r="B17" s="59"/>
      <c r="C17" s="165"/>
      <c r="E17" s="5">
        <f t="shared" si="2"/>
        <v>0</v>
      </c>
      <c r="G17" s="142"/>
      <c r="H17" s="142"/>
      <c r="I17" s="148" t="s">
        <v>128</v>
      </c>
      <c r="J17" s="148" t="s">
        <v>129</v>
      </c>
      <c r="K17" s="148" t="s">
        <v>127</v>
      </c>
    </row>
    <row r="18" spans="1:13" s="5" customFormat="1" ht="17.25" customHeight="1" x14ac:dyDescent="0.3">
      <c r="A18" s="98" t="s">
        <v>113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37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63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38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64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39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67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40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65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66</v>
      </c>
      <c r="B27" s="63" t="s">
        <v>60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69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68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112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111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37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70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132</v>
      </c>
    </row>
    <row r="41" spans="1:13" s="5" customFormat="1" ht="17.25" customHeight="1" x14ac:dyDescent="0.3">
      <c r="A41" s="103" t="s">
        <v>38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71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39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67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130</v>
      </c>
    </row>
    <row r="45" spans="1:13" s="5" customFormat="1" ht="17.25" customHeight="1" x14ac:dyDescent="0.3">
      <c r="A45" s="98" t="s">
        <v>40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65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41</v>
      </c>
      <c r="B47" s="63" t="s">
        <v>60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06"/>
      <c r="B51" s="206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137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192" t="s">
        <v>42</v>
      </c>
      <c r="B5" s="78">
        <v>2558</v>
      </c>
      <c r="C5" s="78">
        <v>2559</v>
      </c>
    </row>
    <row r="6" spans="1:19" s="33" customFormat="1" ht="18" customHeight="1" x14ac:dyDescent="0.3">
      <c r="A6" s="193"/>
      <c r="B6" s="198" t="s">
        <v>141</v>
      </c>
      <c r="C6" s="199"/>
      <c r="H6" s="33" t="s">
        <v>124</v>
      </c>
    </row>
    <row r="7" spans="1:19" s="33" customFormat="1" ht="18" customHeight="1" x14ac:dyDescent="0.3">
      <c r="A7" s="193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194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122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83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84</v>
      </c>
      <c r="B12" s="112" t="s">
        <v>60</v>
      </c>
      <c r="C12" s="112" t="s">
        <v>60</v>
      </c>
      <c r="E12" s="112" t="s">
        <v>60</v>
      </c>
      <c r="H12" s="33" t="s">
        <v>123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85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86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125</v>
      </c>
      <c r="J14" s="33" t="s">
        <v>126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93</v>
      </c>
      <c r="B15" s="113">
        <v>98.41</v>
      </c>
      <c r="C15" s="113" t="s">
        <v>60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88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89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90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144</v>
      </c>
      <c r="P18" s="33" t="s">
        <v>145</v>
      </c>
    </row>
    <row r="19" spans="1:17" s="33" customFormat="1" ht="15.75" customHeight="1" x14ac:dyDescent="0.3">
      <c r="A19" s="22" t="s">
        <v>94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103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95</v>
      </c>
      <c r="B21" s="114">
        <v>1386.46</v>
      </c>
      <c r="C21" s="114">
        <v>621.04</v>
      </c>
      <c r="E21" s="112" t="s">
        <v>60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96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97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98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75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76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77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78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79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80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81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82</v>
      </c>
      <c r="B32" s="111" t="s">
        <v>60</v>
      </c>
      <c r="C32" s="111" t="s">
        <v>60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105</v>
      </c>
      <c r="B33" s="113" t="s">
        <v>60</v>
      </c>
      <c r="C33" s="113" t="s">
        <v>60</v>
      </c>
      <c r="E33" s="112" t="s">
        <v>60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83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84</v>
      </c>
      <c r="B38" s="113" t="s">
        <v>60</v>
      </c>
      <c r="C38" s="113" t="s">
        <v>60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85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86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87</v>
      </c>
      <c r="B41" s="117">
        <v>2.9051686643625077E-2</v>
      </c>
      <c r="C41" s="117" t="s">
        <v>60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88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89</v>
      </c>
      <c r="B43" s="117"/>
      <c r="C43" s="117"/>
      <c r="E43" s="143"/>
    </row>
    <row r="44" spans="1:14" s="33" customFormat="1" ht="16.5" customHeight="1" x14ac:dyDescent="0.3">
      <c r="A44" s="25" t="s">
        <v>90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91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92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99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72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73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74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100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101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77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78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79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80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102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82</v>
      </c>
      <c r="B58" s="119" t="s">
        <v>60</v>
      </c>
      <c r="C58" s="117" t="s">
        <v>60</v>
      </c>
      <c r="E58" s="143" t="e">
        <f t="shared" si="3"/>
        <v>#VALUE!</v>
      </c>
    </row>
    <row r="59" spans="1:5" s="33" customFormat="1" ht="16.5" customHeight="1" x14ac:dyDescent="0.3">
      <c r="A59" s="22" t="s">
        <v>105</v>
      </c>
      <c r="B59" s="113" t="s">
        <v>60</v>
      </c>
      <c r="C59" s="117" t="s">
        <v>60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110</v>
      </c>
    </row>
    <row r="3" spans="1:14" s="17" customFormat="1" ht="26.25" customHeight="1" x14ac:dyDescent="0.3">
      <c r="A3" s="12" t="s">
        <v>137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192" t="s">
        <v>43</v>
      </c>
      <c r="B5" s="78">
        <v>2558</v>
      </c>
      <c r="C5" s="78">
        <v>2559</v>
      </c>
    </row>
    <row r="6" spans="1:14" s="33" customFormat="1" ht="24" customHeight="1" x14ac:dyDescent="0.3">
      <c r="A6" s="193"/>
      <c r="B6" s="198" t="s">
        <v>141</v>
      </c>
      <c r="C6" s="199"/>
    </row>
    <row r="7" spans="1:14" s="33" customFormat="1" ht="24" customHeight="1" x14ac:dyDescent="0.3">
      <c r="A7" s="193"/>
      <c r="B7" s="48" t="s">
        <v>1</v>
      </c>
      <c r="C7" s="48" t="s">
        <v>1</v>
      </c>
    </row>
    <row r="8" spans="1:14" s="33" customFormat="1" ht="24" customHeight="1" x14ac:dyDescent="0.3">
      <c r="A8" s="194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44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45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46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47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48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49</v>
      </c>
      <c r="B16" s="63" t="s">
        <v>60</v>
      </c>
      <c r="C16" s="63" t="s">
        <v>60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44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45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46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47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48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49</v>
      </c>
      <c r="B25" s="125" t="s">
        <v>60</v>
      </c>
      <c r="C25" s="125" t="s">
        <v>60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06"/>
      <c r="B35" s="206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104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143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192" t="s">
        <v>50</v>
      </c>
      <c r="B5" s="195" t="s">
        <v>138</v>
      </c>
      <c r="C5" s="202"/>
      <c r="D5" s="203"/>
      <c r="E5" s="195" t="s">
        <v>139</v>
      </c>
      <c r="F5" s="202"/>
      <c r="G5" s="202"/>
    </row>
    <row r="6" spans="1:16" s="3" customFormat="1" ht="24" customHeight="1" x14ac:dyDescent="0.35">
      <c r="A6" s="19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04" t="s">
        <v>4</v>
      </c>
      <c r="C7" s="205"/>
      <c r="D7" s="192"/>
      <c r="E7" s="204" t="s">
        <v>4</v>
      </c>
      <c r="F7" s="205"/>
      <c r="G7" s="205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51</v>
      </c>
      <c r="B10" s="113">
        <v>732.46</v>
      </c>
      <c r="C10" s="122" t="s">
        <v>60</v>
      </c>
      <c r="D10" s="131">
        <v>732.46</v>
      </c>
      <c r="E10" s="122" t="s">
        <v>60</v>
      </c>
      <c r="F10" s="122" t="s">
        <v>60</v>
      </c>
      <c r="G10" s="121" t="s">
        <v>60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52</v>
      </c>
      <c r="B11" s="112">
        <v>576.82000000000005</v>
      </c>
      <c r="C11" s="121" t="s">
        <v>60</v>
      </c>
      <c r="D11" s="131">
        <v>576.82000000000005</v>
      </c>
      <c r="E11" s="121" t="s">
        <v>60</v>
      </c>
      <c r="F11" s="121" t="s">
        <v>60</v>
      </c>
      <c r="G11" s="121" t="s">
        <v>60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53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54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55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56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57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58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189" t="s">
        <v>16</v>
      </c>
      <c r="C18" s="190"/>
      <c r="D18" s="191"/>
      <c r="E18" s="190" t="s">
        <v>16</v>
      </c>
      <c r="F18" s="190"/>
      <c r="G18" s="190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51</v>
      </c>
      <c r="B21" s="117">
        <f>B10/B9*100</f>
        <v>0.21623004165216569</v>
      </c>
      <c r="C21" s="121" t="s">
        <v>60</v>
      </c>
      <c r="D21" s="135">
        <f>D10/D9*100</f>
        <v>0.45924474096868628</v>
      </c>
      <c r="E21" s="112" t="s">
        <v>60</v>
      </c>
      <c r="F21" s="121" t="s">
        <v>60</v>
      </c>
      <c r="G21" s="121" t="s">
        <v>60</v>
      </c>
      <c r="J21" s="142">
        <f>SUM(E22:E25)</f>
        <v>9.5950959427506213</v>
      </c>
    </row>
    <row r="22" spans="1:16" s="5" customFormat="1" ht="24" customHeight="1" x14ac:dyDescent="0.3">
      <c r="A22" s="132" t="s">
        <v>59</v>
      </c>
      <c r="B22" s="112" t="s">
        <v>60</v>
      </c>
      <c r="C22" s="121" t="s">
        <v>60</v>
      </c>
      <c r="D22" s="131" t="s">
        <v>60</v>
      </c>
      <c r="E22" s="112" t="s">
        <v>60</v>
      </c>
      <c r="F22" s="121" t="s">
        <v>60</v>
      </c>
      <c r="G22" s="121" t="s">
        <v>60</v>
      </c>
    </row>
    <row r="23" spans="1:16" s="5" customFormat="1" ht="24" customHeight="1" x14ac:dyDescent="0.3">
      <c r="A23" s="132" t="s">
        <v>53</v>
      </c>
      <c r="B23" s="117">
        <f>B12/B9*100</f>
        <v>0.17292853370696773</v>
      </c>
      <c r="C23" s="118">
        <f>C12/C9*100</f>
        <v>4.1785498245204333E-2</v>
      </c>
      <c r="D23" s="131" t="s">
        <v>60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54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55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56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57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58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134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L9" sqref="L9"/>
    </sheetView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</vt:i4>
      </vt:variant>
    </vt:vector>
  </HeadingPairs>
  <TitlesOfParts>
    <vt:vector size="12" baseType="lpstr">
      <vt:lpstr>ตาราง1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  <vt:lpstr>ตาราง1!Print_Area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2024-10-03T03:21:17Z</dcterms:modified>
</cp:coreProperties>
</file>