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B18C139A-8ED0-4D03-BBCC-91D4E45D3DD3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22ตาราง3 " sheetId="3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B18" i="34" l="1"/>
  <c r="B19" i="34"/>
  <c r="B20" i="34"/>
  <c r="B21" i="34"/>
  <c r="B22" i="34"/>
  <c r="B23" i="34"/>
  <c r="B24" i="34"/>
  <c r="B25" i="34"/>
  <c r="B26" i="34"/>
  <c r="B27" i="34"/>
  <c r="C18" i="34"/>
  <c r="D27" i="34"/>
  <c r="D26" i="34"/>
  <c r="D25" i="34"/>
  <c r="D24" i="34"/>
  <c r="D23" i="34"/>
  <c r="D22" i="34"/>
  <c r="D21" i="34"/>
  <c r="D19" i="34"/>
  <c r="D18" i="34"/>
  <c r="C27" i="34"/>
  <c r="C26" i="34"/>
  <c r="C25" i="34"/>
  <c r="C24" i="34"/>
  <c r="C23" i="34"/>
  <c r="C21" i="34"/>
  <c r="C20" i="34"/>
  <c r="C19" i="34"/>
  <c r="B17" i="34" l="1"/>
  <c r="J12" i="58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<sst xmlns="http://schemas.openxmlformats.org/spreadsheetml/2006/main" count="457" uniqueCount="153">
  <si>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</si>
  <si>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</si>
  <si>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</si>
  <si>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</si>
  <si>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</si>
  <si>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</si>
  <si>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</si>
  <si>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</si>
  <si>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</si>
  <si>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</si>
  <si>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</si>
  <si>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</si>
  <si>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</si>
  <si>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</si>
  <si>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</si>
  <si>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</si>
  <si>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</si>
  <si>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</si>
  <si>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</si>
  <si>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</si>
  <si>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</si>
  <si>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</si>
  <si>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</si>
  <si>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</si>
  <si>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</si>
  <si>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</si>
  <si>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</si>
  <si>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</si>
  <si>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</si>
  <si>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</si>
  <si>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</si>
  <si>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</si>
  <si>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</si>
  <si>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</si>
  <si>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</si>
  <si>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</si>
  <si>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</si>
  <si>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</si>
  <si>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</si>
  <si>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</si>
  <si>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</si>
  <si>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</si>
  <si>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</si>
  <si>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</si>
  <si>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</si>
  <si>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</si>
  <si>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</si>
  <si>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</si>
  <si>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</si>
  <si>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</si>
  <si>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</si>
  <si>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</si>
  <si>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</si>
  <si>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</si>
  <si>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</si>
  <si>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</si>
  <si>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</si>
  <si>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</si>
  <si>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</si>
  <si>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</si>
  <si>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</si>
  <si>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</si>
  <si>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</si>
  <si>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</si>
  <si>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</si>
  <si>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</si>
  <si>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</si>
  <si>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</si>
  <si>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</si>
  <si>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</si>
  <si>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</si>
  <si>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</si>
  <si>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</si>
  <si>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</si>
  <si>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</si>
  <si>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</si>
  <si>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</si>
  <si>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</si>
  <si>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</si>
  <si>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</si>
  <si>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</si>
  <si>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</si>
  <si>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</si>
  <si>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</si>
  <si>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</si>
  <si>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</si>
  <si>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</si>
  <si>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</si>
  <si>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</si>
  <si>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</si>
  <si>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</si>
  <si>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</si>
  <si>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</si>
  <si>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</si>
  <si>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</si>
  <si>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</si>
  <si>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</si>
  <si>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</si>
  <si>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</si>
  <si>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</si>
  <si>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</si>
  <si>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</si>
  <si>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</si>
  <si>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</si>
  <si>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</si>
  <si>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</si>
  <si>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</si>
  <si>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</si>
  <si>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</si>
  <si>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</si>
  <si>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</si>
  <si>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</si>
  <si>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</si>
  <si>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</si>
  <si>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</si>
  <si>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</si>
  <si>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</si>
  <si>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</si>
  <si>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</si>
  <si>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</si>
  <si>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</si>
  <si>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</si>
  <si>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</si>
  <si>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</si>
  <si>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</si>
  <si>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</si>
  <si>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</si>
  <si>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</si>
  <si>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</si>
  <si>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</si>
  <si>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</si>
  <si>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</si>
  <si>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</si>
  <si>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</si>
  <si>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</si>
  <si>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</si>
  <si>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</si>
  <si>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</si>
  <si>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</si>
  <si>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</si>
  <si>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</si>
  <si>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</si>
  <si>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</si>
  <si>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</si>
  <si>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</si>
  <si>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</si>
  <si>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1. ผู้บัญญัติกฎหมาย ข้าราชการระดับอาวุโส และผู้จัดการ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</si>
  <si>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</si>
  <si>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และอาชีพที่เกี่ยวข้อง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</si>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</sst>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.000_-;\-* #,##0.000_-;_-* &quot;-&quot;??_-;_-@_-"/>
    <numFmt numFmtId="193" formatCode="_-* #,##0.0_-;\-* #,##0.0_-;_-* &quot;-&quot;_-;_-@_-"/>
    <numFmt numFmtId="194" formatCode="_-* #,##0.000_-;\-* #,##0.000_-;_-* &quot;-&quot;_-;_-@_-"/>
  </numFmts>
  <fonts count="2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41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41" fontId="24" fillId="0" borderId="0" xfId="0" applyNumberFormat="1" applyFont="1"/>
    <xf numFmtId="193" fontId="24" fillId="0" borderId="0" xfId="0" applyNumberFormat="1" applyFont="1"/>
    <xf numFmtId="41" fontId="26" fillId="0" borderId="0" xfId="0" applyNumberFormat="1" applyFont="1"/>
    <xf numFmtId="0" fontId="26" fillId="0" borderId="0" xfId="0" applyFont="1" applyAlignment="1">
      <alignment vertical="center"/>
    </xf>
    <xf numFmtId="41" fontId="26" fillId="0" borderId="1" xfId="0" applyNumberFormat="1" applyFont="1" applyBorder="1" applyAlignment="1">
      <alignment horizontal="center" vertical="center"/>
    </xf>
    <xf numFmtId="41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right"/>
    </xf>
    <xf numFmtId="41" fontId="26" fillId="0" borderId="0" xfId="0" applyNumberFormat="1" applyFont="1" applyAlignment="1">
      <alignment vertical="center"/>
    </xf>
    <xf numFmtId="193" fontId="26" fillId="0" borderId="0" xfId="0" applyNumberFormat="1" applyFont="1" applyAlignment="1">
      <alignment horizontal="right"/>
    </xf>
    <xf numFmtId="41" fontId="24" fillId="0" borderId="0" xfId="0" applyNumberFormat="1" applyFont="1" applyAlignment="1">
      <alignment vertical="center"/>
    </xf>
    <xf numFmtId="193" fontId="26" fillId="0" borderId="0" xfId="0" applyNumberFormat="1" applyFont="1" applyAlignment="1">
      <alignment vertical="center"/>
    </xf>
    <xf numFmtId="41" fontId="24" fillId="0" borderId="0" xfId="0" quotePrefix="1" applyNumberFormat="1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193" fontId="24" fillId="0" borderId="0" xfId="0" applyNumberFormat="1" applyFont="1" applyAlignment="1">
      <alignment vertical="center"/>
    </xf>
    <xf numFmtId="41" fontId="24" fillId="0" borderId="0" xfId="0" applyNumberFormat="1" applyFont="1" applyAlignment="1">
      <alignment horizontal="left" vertical="center"/>
    </xf>
    <xf numFmtId="193" fontId="24" fillId="0" borderId="0" xfId="4" applyNumberFormat="1" applyFont="1" applyFill="1" applyAlignment="1">
      <alignment vertical="center"/>
    </xf>
    <xf numFmtId="192" fontId="24" fillId="0" borderId="0" xfId="4" applyNumberFormat="1" applyFont="1" applyFill="1" applyAlignment="1">
      <alignment vertical="center"/>
    </xf>
    <xf numFmtId="193" fontId="24" fillId="0" borderId="0" xfId="0" applyNumberFormat="1" applyFont="1" applyAlignment="1">
      <alignment horizontal="right"/>
    </xf>
    <xf numFmtId="187" fontId="24" fillId="0" borderId="0" xfId="0" applyNumberFormat="1" applyFont="1" applyAlignment="1">
      <alignment horizontal="right"/>
    </xf>
    <xf numFmtId="194" fontId="24" fillId="0" borderId="0" xfId="0" applyNumberFormat="1" applyFont="1" applyAlignment="1">
      <alignment horizontal="right"/>
    </xf>
    <xf numFmtId="43" fontId="24" fillId="0" borderId="0" xfId="4" applyFont="1" applyFill="1" applyAlignment="1">
      <alignment vertical="center"/>
    </xf>
    <xf numFmtId="41" fontId="24" fillId="0" borderId="2" xfId="0" quotePrefix="1" applyNumberFormat="1" applyFont="1" applyBorder="1" applyAlignment="1">
      <alignment horizontal="left" vertical="center"/>
    </xf>
    <xf numFmtId="41" fontId="24" fillId="0" borderId="2" xfId="1" applyNumberFormat="1" applyFont="1" applyBorder="1" applyAlignment="1">
      <alignment horizontal="right"/>
    </xf>
    <xf numFmtId="193" fontId="24" fillId="0" borderId="0" xfId="4" applyNumberFormat="1" applyFont="1" applyFill="1"/>
    <xf numFmtId="43" fontId="24" fillId="0" borderId="0" xfId="4" applyFont="1" applyFill="1"/>
    <xf numFmtId="41" fontId="27" fillId="0" borderId="0" xfId="0" applyNumberFormat="1" applyFont="1" applyAlignment="1">
      <alignment horizontal="left" vertical="center"/>
    </xf>
    <xf numFmtId="41" fontId="24" fillId="0" borderId="0" xfId="0" quotePrefix="1" applyNumberFormat="1" applyFont="1" applyAlignment="1">
      <alignment horizontal="right" vertical="center"/>
    </xf>
    <xf numFmtId="43" fontId="24" fillId="0" borderId="0" xfId="0" applyNumberFormat="1" applyFont="1"/>
    <xf numFmtId="41" fontId="24" fillId="0" borderId="0" xfId="0" applyNumberFormat="1" applyFont="1" applyAlignment="1">
      <alignment horizontal="right" vertical="center"/>
    </xf>
    <xf numFmtId="41" fontId="26" fillId="0" borderId="3" xfId="0" applyNumberFormat="1" applyFont="1" applyBorder="1" applyAlignment="1">
      <alignment horizontal="center" vertical="center"/>
    </xf>
    <xf numFmtId="41" fontId="24" fillId="0" borderId="0" xfId="0" applyNumberFormat="1" applyFont="1" applyAlignment="1">
      <alignment horizontal="center"/>
    </xf>
    <xf numFmtId="41" fontId="26" fillId="0" borderId="0" xfId="0" applyNumberFormat="1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32"/>
  <sheetViews>
    <sheetView tabSelected="1" zoomScale="93" zoomScaleNormal="93" workbookViewId="0">
      <selection activeCell="J16" sqref="J16"/>
    </sheetView>
  </sheetViews>
  <sheetFormatPr defaultColWidth="9.140625" defaultRowHeight="24" customHeight="1" x14ac:dyDescent="0.35"/>
  <cols>
    <col min="1" max="1" width="64.42578125" style="189" customWidth="1"/>
    <col min="2" max="2" width="13.42578125" style="189" customWidth="1"/>
    <col min="3" max="3" width="14" style="189" customWidth="1"/>
    <col min="4" max="4" width="14.7109375" style="189" customWidth="1"/>
    <col min="5" max="5" width="9.140625" style="189"/>
    <col min="6" max="6" width="13.85546875" style="190" bestFit="1" customWidth="1"/>
    <col min="7" max="8" width="12.140625" style="190" bestFit="1" customWidth="1"/>
    <col min="9" max="9" width="9.7109375" style="189" bestFit="1" customWidth="1"/>
    <col min="10" max="12" width="10.5703125" style="190" bestFit="1" customWidth="1"/>
    <col min="13" max="16384" width="9.140625" style="189"/>
  </cols>
  <sheetData>
    <row r="1" spans="1:12" ht="24" customHeight="1" x14ac:dyDescent="0.35">
      <c r="A1" s="191" t="s">
        <v>109</v>
      </c>
      <c r="B1" s="191"/>
      <c r="C1" s="191"/>
      <c r="D1" s="191"/>
    </row>
    <row r="2" spans="1:12" ht="24" customHeight="1" x14ac:dyDescent="0.35">
      <c r="A2" s="192" t="s">
        <v>152</v>
      </c>
      <c r="B2" s="191"/>
      <c r="C2" s="191"/>
      <c r="D2" s="191"/>
    </row>
    <row r="3" spans="1:12" ht="24" customHeight="1" x14ac:dyDescent="0.35">
      <c r="A3" s="193" t="s">
        <v>32</v>
      </c>
      <c r="B3" s="193" t="s">
        <v>1</v>
      </c>
      <c r="C3" s="193" t="s">
        <v>2</v>
      </c>
      <c r="D3" s="193" t="s">
        <v>3</v>
      </c>
    </row>
    <row r="4" spans="1:12" ht="24" customHeight="1" x14ac:dyDescent="0.35">
      <c r="A4" s="194"/>
      <c r="B4" s="218" t="s">
        <v>4</v>
      </c>
      <c r="C4" s="218"/>
      <c r="D4" s="218"/>
    </row>
    <row r="5" spans="1:12" s="196" customFormat="1" ht="24" customHeight="1" x14ac:dyDescent="0.35">
      <c r="A5" s="194" t="s">
        <v>5</v>
      </c>
      <c r="B5" s="195">
        <v>1508225.89</v>
      </c>
      <c r="C5" s="195">
        <v>771063.75</v>
      </c>
      <c r="D5" s="195">
        <v>737162.14</v>
      </c>
      <c r="F5" s="197"/>
      <c r="G5" s="198"/>
      <c r="H5" s="198"/>
      <c r="I5" s="198"/>
      <c r="J5" s="199"/>
      <c r="K5" s="199"/>
      <c r="L5" s="199"/>
    </row>
    <row r="6" spans="1:12" s="198" customFormat="1" ht="24" customHeight="1" x14ac:dyDescent="0.35">
      <c r="A6" s="200" t="s">
        <v>146</v>
      </c>
      <c r="B6" s="160">
        <v>71620.89</v>
      </c>
      <c r="C6" s="160">
        <v>54789.760000000002</v>
      </c>
      <c r="D6" s="160">
        <v>16831.14</v>
      </c>
      <c r="F6" s="197"/>
      <c r="G6" s="160"/>
      <c r="H6" s="160"/>
      <c r="I6" s="201"/>
      <c r="J6" s="202"/>
      <c r="K6" s="202"/>
      <c r="L6" s="202"/>
    </row>
    <row r="7" spans="1:12" s="198" customFormat="1" ht="24" customHeight="1" x14ac:dyDescent="0.35">
      <c r="A7" s="203" t="s">
        <v>34</v>
      </c>
      <c r="B7" s="160">
        <v>104060.35</v>
      </c>
      <c r="C7" s="160">
        <v>37764.17</v>
      </c>
      <c r="D7" s="160">
        <v>66296.179999999993</v>
      </c>
      <c r="F7" s="197"/>
      <c r="G7" s="160"/>
      <c r="H7" s="160"/>
      <c r="I7" s="201"/>
      <c r="J7" s="202"/>
      <c r="K7" s="202"/>
      <c r="L7" s="202"/>
    </row>
    <row r="8" spans="1:12" s="198" customFormat="1" ht="24" customHeight="1" x14ac:dyDescent="0.35">
      <c r="A8" s="200" t="s">
        <v>147</v>
      </c>
      <c r="B8" s="160">
        <v>99206</v>
      </c>
      <c r="C8" s="160">
        <v>37572</v>
      </c>
      <c r="D8" s="160">
        <v>61633.52</v>
      </c>
      <c r="F8" s="197"/>
      <c r="G8" s="160"/>
      <c r="H8" s="160"/>
      <c r="I8" s="201"/>
      <c r="J8" s="202"/>
      <c r="K8" s="202"/>
      <c r="L8" s="202"/>
    </row>
    <row r="9" spans="1:12" s="198" customFormat="1" ht="24" customHeight="1" x14ac:dyDescent="0.35">
      <c r="A9" s="203" t="s">
        <v>36</v>
      </c>
      <c r="B9" s="160">
        <v>156689.63</v>
      </c>
      <c r="C9" s="160">
        <v>33770.81</v>
      </c>
      <c r="D9" s="160">
        <v>122918.82</v>
      </c>
      <c r="F9" s="197"/>
      <c r="G9" s="160"/>
      <c r="H9" s="160"/>
      <c r="I9" s="201"/>
      <c r="J9" s="202"/>
      <c r="K9" s="202"/>
      <c r="L9" s="202"/>
    </row>
    <row r="10" spans="1:12" s="198" customFormat="1" ht="24" customHeight="1" x14ac:dyDescent="0.35">
      <c r="A10" s="200" t="s">
        <v>37</v>
      </c>
      <c r="B10" s="160">
        <v>317186</v>
      </c>
      <c r="C10" s="160">
        <v>126862</v>
      </c>
      <c r="D10" s="160">
        <v>190324.42</v>
      </c>
      <c r="F10" s="197"/>
      <c r="G10" s="160"/>
      <c r="H10" s="160"/>
      <c r="I10" s="201"/>
      <c r="J10" s="202"/>
      <c r="K10" s="202"/>
      <c r="L10" s="202"/>
    </row>
    <row r="11" spans="1:12" s="198" customFormat="1" ht="24" customHeight="1" x14ac:dyDescent="0.35">
      <c r="A11" s="200" t="s">
        <v>148</v>
      </c>
      <c r="B11" s="160">
        <v>31608.37</v>
      </c>
      <c r="C11" s="160">
        <v>20444.439999999999</v>
      </c>
      <c r="D11" s="160">
        <v>11163.93</v>
      </c>
      <c r="F11" s="197"/>
      <c r="G11" s="160"/>
      <c r="H11" s="160"/>
      <c r="I11" s="201"/>
      <c r="J11" s="202"/>
      <c r="K11" s="202"/>
      <c r="L11" s="202"/>
    </row>
    <row r="12" spans="1:12" s="198" customFormat="1" ht="24" customHeight="1" x14ac:dyDescent="0.35">
      <c r="A12" s="200" t="s">
        <v>149</v>
      </c>
      <c r="B12" s="160">
        <v>177439.19</v>
      </c>
      <c r="C12" s="160">
        <v>128968.99</v>
      </c>
      <c r="D12" s="160">
        <v>48470.21</v>
      </c>
      <c r="F12" s="197"/>
      <c r="G12" s="160"/>
      <c r="H12" s="160"/>
      <c r="I12" s="201"/>
      <c r="J12" s="202"/>
      <c r="K12" s="202"/>
      <c r="L12" s="202"/>
    </row>
    <row r="13" spans="1:12" s="198" customFormat="1" ht="24" customHeight="1" x14ac:dyDescent="0.35">
      <c r="A13" s="200" t="s">
        <v>150</v>
      </c>
      <c r="B13" s="160">
        <v>341875.28</v>
      </c>
      <c r="C13" s="160">
        <v>234469.78</v>
      </c>
      <c r="D13" s="160">
        <v>107405</v>
      </c>
      <c r="F13" s="197"/>
      <c r="G13" s="160"/>
      <c r="H13" s="160"/>
      <c r="I13" s="201"/>
      <c r="J13" s="202"/>
      <c r="K13" s="202"/>
      <c r="L13" s="202"/>
    </row>
    <row r="14" spans="1:12" s="198" customFormat="1" ht="24" customHeight="1" x14ac:dyDescent="0.35">
      <c r="A14" s="203" t="s">
        <v>151</v>
      </c>
      <c r="B14" s="160">
        <v>192942.49</v>
      </c>
      <c r="C14" s="160">
        <v>91282</v>
      </c>
      <c r="D14" s="160">
        <v>101659.6</v>
      </c>
      <c r="F14" s="197"/>
      <c r="G14" s="160"/>
      <c r="H14" s="160"/>
      <c r="I14" s="201"/>
      <c r="J14" s="202"/>
      <c r="K14" s="202"/>
      <c r="L14" s="202"/>
    </row>
    <row r="15" spans="1:12" s="198" customFormat="1" ht="24" customHeight="1" x14ac:dyDescent="0.35">
      <c r="A15" s="200" t="s">
        <v>67</v>
      </c>
      <c r="B15" s="160">
        <v>15599.26</v>
      </c>
      <c r="C15" s="160">
        <v>5140.45</v>
      </c>
      <c r="D15" s="160">
        <v>10458.81</v>
      </c>
      <c r="F15" s="197"/>
      <c r="G15" s="160"/>
      <c r="H15" s="160"/>
      <c r="I15" s="201"/>
      <c r="J15" s="202"/>
      <c r="K15" s="202"/>
      <c r="L15" s="202"/>
    </row>
    <row r="16" spans="1:12" ht="24" customHeight="1" x14ac:dyDescent="0.35">
      <c r="A16" s="194"/>
      <c r="B16" s="220" t="s">
        <v>16</v>
      </c>
      <c r="C16" s="220"/>
      <c r="D16" s="220"/>
    </row>
    <row r="17" spans="1:13" s="198" customFormat="1" ht="24" customHeight="1" x14ac:dyDescent="0.35">
      <c r="A17" s="194" t="s">
        <v>5</v>
      </c>
      <c r="B17" s="197">
        <f>SUM(B18:B27)</f>
        <v>100.00010409581286</v>
      </c>
      <c r="C17" s="197">
        <v>100</v>
      </c>
      <c r="D17" s="197">
        <v>100</v>
      </c>
      <c r="F17" s="197"/>
      <c r="G17" s="197"/>
      <c r="H17" s="197"/>
      <c r="J17" s="204"/>
      <c r="K17" s="204"/>
      <c r="L17" s="204"/>
      <c r="M17" s="205"/>
    </row>
    <row r="18" spans="1:13" s="198" customFormat="1" ht="24" customHeight="1" x14ac:dyDescent="0.35">
      <c r="A18" s="200" t="s">
        <v>146</v>
      </c>
      <c r="B18" s="206">
        <f>(B6*100)/B5</f>
        <v>4.7486845620983207</v>
      </c>
      <c r="C18" s="206">
        <f>(C6*100)/C5</f>
        <v>7.1057367176190036</v>
      </c>
      <c r="D18" s="207">
        <f>(D6*100)/D5</f>
        <v>2.2832344591109903</v>
      </c>
      <c r="F18" s="206"/>
      <c r="G18" s="208"/>
      <c r="H18" s="206"/>
      <c r="I18" s="202"/>
      <c r="J18" s="204"/>
      <c r="K18" s="204"/>
      <c r="L18" s="204"/>
      <c r="M18" s="209"/>
    </row>
    <row r="19" spans="1:13" s="198" customFormat="1" ht="24" customHeight="1" x14ac:dyDescent="0.35">
      <c r="A19" s="203" t="s">
        <v>34</v>
      </c>
      <c r="B19" s="206">
        <f>(B7*100)/B5</f>
        <v>6.8995202038336583</v>
      </c>
      <c r="C19" s="206">
        <f>(C7*100)/C5</f>
        <v>4.8976715608793695</v>
      </c>
      <c r="D19" s="207">
        <f>(D7*100)/D5</f>
        <v>8.9934325710216196</v>
      </c>
      <c r="F19" s="206"/>
      <c r="G19" s="208"/>
      <c r="H19" s="206"/>
      <c r="I19" s="202"/>
      <c r="J19" s="204"/>
      <c r="K19" s="204"/>
      <c r="L19" s="204"/>
      <c r="M19" s="209"/>
    </row>
    <row r="20" spans="1:13" s="198" customFormat="1" ht="24" customHeight="1" x14ac:dyDescent="0.35">
      <c r="A20" s="200" t="s">
        <v>147</v>
      </c>
      <c r="B20" s="206">
        <f>(B8*100)/B5</f>
        <v>6.5776619177383306</v>
      </c>
      <c r="C20" s="206">
        <f>(C8*100)/C5</f>
        <v>4.8727488485874222</v>
      </c>
      <c r="D20" s="207">
        <v>8.3000000000000007</v>
      </c>
      <c r="F20" s="206"/>
      <c r="G20" s="208"/>
      <c r="H20" s="206"/>
      <c r="I20" s="202"/>
      <c r="J20" s="204"/>
      <c r="K20" s="204"/>
      <c r="L20" s="204"/>
      <c r="M20" s="209"/>
    </row>
    <row r="21" spans="1:13" s="198" customFormat="1" ht="24" customHeight="1" x14ac:dyDescent="0.35">
      <c r="A21" s="203" t="s">
        <v>36</v>
      </c>
      <c r="B21" s="206">
        <f>(B9*100)/B5</f>
        <v>10.389002803817405</v>
      </c>
      <c r="C21" s="206">
        <f>(C9*100)/C5</f>
        <v>4.3797688582818219</v>
      </c>
      <c r="D21" s="207">
        <f>(D9*100)/D5</f>
        <v>16.674597531555268</v>
      </c>
      <c r="F21" s="206"/>
      <c r="G21" s="208"/>
      <c r="H21" s="206"/>
      <c r="I21" s="202"/>
      <c r="J21" s="204"/>
      <c r="K21" s="204"/>
      <c r="L21" s="204"/>
      <c r="M21" s="209"/>
    </row>
    <row r="22" spans="1:13" s="198" customFormat="1" ht="24" customHeight="1" x14ac:dyDescent="0.35">
      <c r="A22" s="200" t="s">
        <v>37</v>
      </c>
      <c r="B22" s="206">
        <f>(B10*100)/B5</f>
        <v>21.030404139263251</v>
      </c>
      <c r="C22" s="206">
        <v>16.399999999999999</v>
      </c>
      <c r="D22" s="207">
        <f>(D10*100)/D5</f>
        <v>25.818528878870527</v>
      </c>
      <c r="F22" s="206"/>
      <c r="G22" s="208"/>
      <c r="H22" s="206"/>
      <c r="I22" s="202"/>
      <c r="J22" s="204"/>
      <c r="K22" s="204"/>
      <c r="L22" s="204"/>
      <c r="M22" s="209"/>
    </row>
    <row r="23" spans="1:13" s="198" customFormat="1" ht="24" customHeight="1" x14ac:dyDescent="0.35">
      <c r="A23" s="200" t="s">
        <v>148</v>
      </c>
      <c r="B23" s="206">
        <f>(B11*100)/B5</f>
        <v>2.0957318270143208</v>
      </c>
      <c r="C23" s="206">
        <f>(C11*100)/C5</f>
        <v>2.6514591043866345</v>
      </c>
      <c r="D23" s="207">
        <f>(D11*100)/D5</f>
        <v>1.5144470116167388</v>
      </c>
      <c r="F23" s="206"/>
      <c r="G23" s="208"/>
      <c r="H23" s="206"/>
      <c r="I23" s="202"/>
      <c r="J23" s="204"/>
      <c r="K23" s="204"/>
      <c r="L23" s="204"/>
      <c r="M23" s="209"/>
    </row>
    <row r="24" spans="1:13" s="198" customFormat="1" ht="24" customHeight="1" x14ac:dyDescent="0.35">
      <c r="A24" s="200" t="s">
        <v>149</v>
      </c>
      <c r="B24" s="206">
        <f>(B12*100)/B5</f>
        <v>11.764762239958632</v>
      </c>
      <c r="C24" s="206">
        <f>(C12*100)/C5</f>
        <v>16.726112464760533</v>
      </c>
      <c r="D24" s="207">
        <f>(D12*100)/D5</f>
        <v>6.5752440840220032</v>
      </c>
      <c r="F24" s="206"/>
      <c r="G24" s="208"/>
      <c r="H24" s="206"/>
      <c r="I24" s="202"/>
      <c r="J24" s="204"/>
      <c r="K24" s="204"/>
      <c r="L24" s="204"/>
      <c r="M24" s="209"/>
    </row>
    <row r="25" spans="1:13" s="198" customFormat="1" ht="24" customHeight="1" x14ac:dyDescent="0.35">
      <c r="A25" s="200" t="s">
        <v>150</v>
      </c>
      <c r="B25" s="206">
        <f>(B13*100)/B5</f>
        <v>22.66737908868545</v>
      </c>
      <c r="C25" s="206">
        <f>(C13*100)/C5</f>
        <v>30.408611479919784</v>
      </c>
      <c r="D25" s="207">
        <f>(D13*100)/D5</f>
        <v>14.570064599356662</v>
      </c>
      <c r="F25" s="206"/>
      <c r="G25" s="208"/>
      <c r="H25" s="206"/>
      <c r="I25" s="202"/>
      <c r="J25" s="204"/>
      <c r="K25" s="204"/>
      <c r="L25" s="204"/>
      <c r="M25" s="209"/>
    </row>
    <row r="26" spans="1:13" s="198" customFormat="1" ht="24" customHeight="1" x14ac:dyDescent="0.35">
      <c r="A26" s="203" t="s">
        <v>151</v>
      </c>
      <c r="B26" s="206">
        <f>(B14*100)/B5</f>
        <v>12.792678555597531</v>
      </c>
      <c r="C26" s="206">
        <f>(C14*100)/C5</f>
        <v>11.838450452378289</v>
      </c>
      <c r="D26" s="207">
        <f>(D14*100)/D5</f>
        <v>13.790670258784587</v>
      </c>
      <c r="F26" s="206"/>
      <c r="G26" s="208"/>
      <c r="H26" s="206"/>
      <c r="I26" s="202"/>
      <c r="J26" s="204"/>
      <c r="K26" s="204"/>
      <c r="L26" s="204"/>
      <c r="M26" s="209"/>
    </row>
    <row r="27" spans="1:13" s="198" customFormat="1" ht="24" customHeight="1" x14ac:dyDescent="0.35">
      <c r="A27" s="200" t="s">
        <v>67</v>
      </c>
      <c r="B27" s="206">
        <f>(B15*100)/B5</f>
        <v>1.0342787578059678</v>
      </c>
      <c r="C27" s="206">
        <f>(C15*100)/C5</f>
        <v>0.66666990894073286</v>
      </c>
      <c r="D27" s="207">
        <f>(D15*100)/D5</f>
        <v>1.4187936998500763</v>
      </c>
      <c r="F27" s="206"/>
      <c r="G27" s="208"/>
      <c r="H27" s="206"/>
      <c r="I27" s="202"/>
      <c r="J27" s="204"/>
      <c r="K27" s="204"/>
      <c r="L27" s="204"/>
      <c r="M27" s="209"/>
    </row>
    <row r="28" spans="1:13" ht="24" customHeight="1" x14ac:dyDescent="0.35">
      <c r="A28" s="210"/>
      <c r="B28" s="211"/>
      <c r="C28" s="211"/>
      <c r="D28" s="211"/>
      <c r="I28" s="190"/>
      <c r="J28" s="212"/>
      <c r="K28" s="212"/>
      <c r="L28" s="212"/>
      <c r="M28" s="213"/>
    </row>
    <row r="29" spans="1:13" ht="24" customHeight="1" x14ac:dyDescent="0.35">
      <c r="A29" s="214" t="s">
        <v>135</v>
      </c>
      <c r="B29" s="215"/>
      <c r="C29" s="215"/>
      <c r="D29" s="215"/>
      <c r="M29" s="216"/>
    </row>
    <row r="30" spans="1:13" ht="24" customHeight="1" x14ac:dyDescent="0.35">
      <c r="B30" s="217"/>
    </row>
    <row r="31" spans="1:13" ht="24" customHeight="1" x14ac:dyDescent="0.35">
      <c r="A31" s="219"/>
      <c r="B31" s="219"/>
      <c r="C31" s="219"/>
      <c r="D31" s="219"/>
    </row>
    <row r="32" spans="1:13" ht="24" customHeight="1" x14ac:dyDescent="0.35">
      <c r="B32" s="217"/>
    </row>
  </sheetData>
  <mergeCells count="3">
    <mergeCell ref="B4:D4"/>
    <mergeCell ref="A31:D31"/>
    <mergeCell ref="B16:D16"/>
  </mergeCells>
  <pageMargins left="0.78740157480314965" right="0.19685039370078741" top="0.31496062992125984" bottom="0.47244094488188981" header="0.31496062992125984" footer="0.31496062992125984"/>
  <pageSetup paperSize="9" fitToWidth="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108</v>
      </c>
      <c r="B2" s="37"/>
      <c r="C2" s="37"/>
    </row>
    <row r="3" spans="1:15" s="17" customFormat="1" ht="22.5" customHeight="1" x14ac:dyDescent="0.3">
      <c r="A3" s="12" t="s">
        <v>137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224" t="s">
        <v>17</v>
      </c>
      <c r="B5" s="78">
        <v>2558</v>
      </c>
      <c r="C5" s="78">
        <v>2559</v>
      </c>
    </row>
    <row r="6" spans="1:15" s="4" customFormat="1" ht="21" customHeight="1" x14ac:dyDescent="0.35">
      <c r="A6" s="225"/>
      <c r="B6" s="230" t="s">
        <v>141</v>
      </c>
      <c r="C6" s="231"/>
    </row>
    <row r="7" spans="1:15" s="4" customFormat="1" ht="21" customHeight="1" x14ac:dyDescent="0.35">
      <c r="A7" s="225"/>
      <c r="B7" s="48" t="s">
        <v>1</v>
      </c>
      <c r="C7" s="48" t="s">
        <v>1</v>
      </c>
    </row>
    <row r="8" spans="1:15" s="5" customFormat="1" ht="21" customHeight="1" x14ac:dyDescent="0.3">
      <c r="A8" s="226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61</v>
      </c>
      <c r="C18" s="64" t="s">
        <v>61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61</v>
      </c>
      <c r="C23" s="60" t="s">
        <v>61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61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134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61</v>
      </c>
      <c r="C35" s="82" t="s">
        <v>61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61</v>
      </c>
      <c r="C40" s="60" t="s">
        <v>61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61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38"/>
      <c r="B43" s="23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140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4" t="s">
        <v>0</v>
      </c>
      <c r="B4" s="227">
        <v>2558</v>
      </c>
      <c r="C4" s="228"/>
      <c r="D4" s="228"/>
      <c r="E4" s="227">
        <v>2559</v>
      </c>
      <c r="F4" s="228"/>
      <c r="G4" s="228"/>
    </row>
    <row r="5" spans="1:18" ht="24" customHeight="1" x14ac:dyDescent="0.5">
      <c r="A5" s="225"/>
      <c r="B5" s="230" t="s">
        <v>141</v>
      </c>
      <c r="C5" s="228"/>
      <c r="D5" s="228"/>
      <c r="E5" s="228"/>
      <c r="F5" s="228"/>
      <c r="G5" s="228"/>
    </row>
    <row r="6" spans="1:18" s="30" customFormat="1" ht="24" customHeight="1" x14ac:dyDescent="0.25">
      <c r="A6" s="225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226"/>
      <c r="B7" s="230" t="s">
        <v>4</v>
      </c>
      <c r="C7" s="231"/>
      <c r="D7" s="232"/>
      <c r="E7" s="230" t="s">
        <v>4</v>
      </c>
      <c r="F7" s="231"/>
      <c r="G7" s="231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136</v>
      </c>
      <c r="N12" s="5" t="s">
        <v>121</v>
      </c>
      <c r="O12" s="5" t="s">
        <v>122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61</v>
      </c>
      <c r="C14" s="64" t="s">
        <v>61</v>
      </c>
      <c r="D14" s="61" t="s">
        <v>61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221" t="s">
        <v>16</v>
      </c>
      <c r="C19" s="222"/>
      <c r="D19" s="223"/>
      <c r="E19" s="221" t="s">
        <v>16</v>
      </c>
      <c r="F19" s="222"/>
      <c r="G19" s="222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61</v>
      </c>
      <c r="C26" s="64" t="s">
        <v>61</v>
      </c>
      <c r="D26" s="64" t="s">
        <v>61</v>
      </c>
      <c r="E26" s="74">
        <f>E14/E9*100</f>
        <v>3.1465996034862678E-2</v>
      </c>
      <c r="F26" s="60" t="s">
        <v>61</v>
      </c>
      <c r="G26" s="60" t="s">
        <v>61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140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4" t="s">
        <v>0</v>
      </c>
      <c r="B4" s="227">
        <v>2558</v>
      </c>
      <c r="C4" s="228"/>
      <c r="D4" s="229"/>
      <c r="E4" s="227">
        <v>2559</v>
      </c>
      <c r="F4" s="228"/>
      <c r="G4" s="228"/>
    </row>
    <row r="5" spans="1:15" ht="24" customHeight="1" x14ac:dyDescent="0.5">
      <c r="A5" s="225"/>
      <c r="B5" s="230" t="s">
        <v>141</v>
      </c>
      <c r="C5" s="228"/>
      <c r="D5" s="228"/>
      <c r="E5" s="228"/>
      <c r="F5" s="228"/>
      <c r="G5" s="228"/>
    </row>
    <row r="6" spans="1:15" s="30" customFormat="1" ht="24" customHeight="1" x14ac:dyDescent="0.25">
      <c r="A6" s="225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226"/>
      <c r="B7" s="230" t="s">
        <v>4</v>
      </c>
      <c r="C7" s="231"/>
      <c r="D7" s="232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121</v>
      </c>
      <c r="J12" s="161" t="s">
        <v>122</v>
      </c>
      <c r="K12" s="162"/>
      <c r="L12" s="162" t="s">
        <v>121</v>
      </c>
      <c r="M12" s="162" t="s">
        <v>122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61</v>
      </c>
      <c r="C14" s="184" t="s">
        <v>61</v>
      </c>
      <c r="D14" s="181" t="s">
        <v>61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221" t="s">
        <v>16</v>
      </c>
      <c r="C19" s="222"/>
      <c r="D19" s="223"/>
      <c r="E19" s="221" t="s">
        <v>16</v>
      </c>
      <c r="F19" s="222"/>
      <c r="G19" s="222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61</v>
      </c>
      <c r="C26" s="64" t="s">
        <v>61</v>
      </c>
      <c r="D26" s="64" t="s">
        <v>61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107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137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4" t="s">
        <v>17</v>
      </c>
      <c r="B5" s="227" t="s">
        <v>138</v>
      </c>
      <c r="C5" s="234"/>
      <c r="D5" s="235"/>
      <c r="E5" s="227" t="s">
        <v>139</v>
      </c>
      <c r="F5" s="234"/>
      <c r="G5" s="234"/>
    </row>
    <row r="6" spans="1:12" s="4" customFormat="1" ht="21" customHeight="1" x14ac:dyDescent="0.35">
      <c r="A6" s="226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36" t="s">
        <v>4</v>
      </c>
      <c r="C7" s="237"/>
      <c r="D7" s="224"/>
      <c r="E7" s="236" t="s">
        <v>4</v>
      </c>
      <c r="F7" s="237"/>
      <c r="G7" s="237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61</v>
      </c>
      <c r="C17" s="184" t="s">
        <v>61</v>
      </c>
      <c r="D17" s="182" t="s">
        <v>61</v>
      </c>
      <c r="E17" s="63" t="s">
        <v>61</v>
      </c>
      <c r="F17" s="64" t="s">
        <v>61</v>
      </c>
      <c r="G17" s="64" t="s">
        <v>61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61</v>
      </c>
      <c r="C22" s="175" t="s">
        <v>61</v>
      </c>
      <c r="D22" s="181" t="s">
        <v>61</v>
      </c>
      <c r="E22" s="59" t="s">
        <v>61</v>
      </c>
      <c r="F22" s="60" t="s">
        <v>61</v>
      </c>
      <c r="G22" s="60" t="s">
        <v>61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61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221" t="s">
        <v>16</v>
      </c>
      <c r="C24" s="222"/>
      <c r="D24" s="223"/>
      <c r="E24" s="221" t="s">
        <v>16</v>
      </c>
      <c r="F24" s="222"/>
      <c r="G24" s="222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61</v>
      </c>
      <c r="C34" s="86" t="s">
        <v>61</v>
      </c>
      <c r="D34" s="87" t="s">
        <v>61</v>
      </c>
      <c r="E34" s="74" t="s">
        <v>61</v>
      </c>
      <c r="F34" s="75" t="s">
        <v>61</v>
      </c>
      <c r="G34" s="75" t="s">
        <v>61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61</v>
      </c>
      <c r="C39" s="86" t="s">
        <v>61</v>
      </c>
      <c r="D39" s="87" t="s">
        <v>61</v>
      </c>
      <c r="E39" s="85" t="s">
        <v>61</v>
      </c>
      <c r="F39" s="86" t="s">
        <v>61</v>
      </c>
      <c r="G39" s="86" t="s">
        <v>61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61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33"/>
      <c r="B42" s="233"/>
      <c r="C42" s="233"/>
      <c r="D42" s="233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109</v>
      </c>
    </row>
    <row r="3" spans="1:14" s="4" customFormat="1" ht="21" customHeight="1" x14ac:dyDescent="0.35">
      <c r="A3" s="19" t="s">
        <v>142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37" t="s">
        <v>32</v>
      </c>
      <c r="B5" s="78">
        <v>2558</v>
      </c>
      <c r="C5" s="78">
        <v>2559</v>
      </c>
    </row>
    <row r="6" spans="1:14" s="4" customFormat="1" ht="21" customHeight="1" x14ac:dyDescent="0.35">
      <c r="A6" s="239"/>
      <c r="B6" s="230" t="s">
        <v>141</v>
      </c>
      <c r="C6" s="231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39"/>
      <c r="B7" s="101" t="s">
        <v>1</v>
      </c>
      <c r="C7" s="101" t="s">
        <v>1</v>
      </c>
      <c r="I7" s="4" t="s">
        <v>116</v>
      </c>
      <c r="J7" s="4" t="s">
        <v>117</v>
      </c>
      <c r="K7" s="4" t="s">
        <v>120</v>
      </c>
      <c r="L7" s="4" t="s">
        <v>118</v>
      </c>
      <c r="M7" s="4" t="s">
        <v>119</v>
      </c>
      <c r="N7" s="4" t="s">
        <v>120</v>
      </c>
    </row>
    <row r="8" spans="1:14" s="5" customFormat="1" ht="21" customHeight="1" x14ac:dyDescent="0.3">
      <c r="A8" s="240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62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63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115</v>
      </c>
      <c r="B17" s="59"/>
      <c r="C17" s="165"/>
      <c r="E17" s="5">
        <f t="shared" si="2"/>
        <v>0</v>
      </c>
      <c r="G17" s="142"/>
      <c r="H17" s="142"/>
      <c r="I17" s="148" t="s">
        <v>129</v>
      </c>
      <c r="J17" s="148" t="s">
        <v>130</v>
      </c>
      <c r="K17" s="148" t="s">
        <v>128</v>
      </c>
    </row>
    <row r="18" spans="1:13" s="5" customFormat="1" ht="17.25" customHeight="1" x14ac:dyDescent="0.3">
      <c r="A18" s="98" t="s">
        <v>114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38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64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39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65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40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68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41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66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67</v>
      </c>
      <c r="B27" s="63" t="s">
        <v>61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70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69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113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112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38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71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133</v>
      </c>
    </row>
    <row r="41" spans="1:13" s="5" customFormat="1" ht="17.25" customHeight="1" x14ac:dyDescent="0.3">
      <c r="A41" s="103" t="s">
        <v>39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72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40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68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131</v>
      </c>
    </row>
    <row r="45" spans="1:13" s="5" customFormat="1" ht="17.25" customHeight="1" x14ac:dyDescent="0.3">
      <c r="A45" s="98" t="s">
        <v>41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66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42</v>
      </c>
      <c r="B47" s="63" t="s">
        <v>61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38"/>
      <c r="B51" s="238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110</v>
      </c>
    </row>
    <row r="3" spans="1:19" s="4" customFormat="1" ht="22.5" customHeight="1" x14ac:dyDescent="0.35">
      <c r="A3" s="3" t="s">
        <v>137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224" t="s">
        <v>43</v>
      </c>
      <c r="B5" s="78">
        <v>2558</v>
      </c>
      <c r="C5" s="78">
        <v>2559</v>
      </c>
    </row>
    <row r="6" spans="1:19" s="33" customFormat="1" ht="18" customHeight="1" x14ac:dyDescent="0.3">
      <c r="A6" s="225"/>
      <c r="B6" s="230" t="s">
        <v>141</v>
      </c>
      <c r="C6" s="231"/>
      <c r="H6" s="33" t="s">
        <v>125</v>
      </c>
    </row>
    <row r="7" spans="1:19" s="33" customFormat="1" ht="18" customHeight="1" x14ac:dyDescent="0.3">
      <c r="A7" s="225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226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123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84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85</v>
      </c>
      <c r="B12" s="112" t="s">
        <v>61</v>
      </c>
      <c r="C12" s="112" t="s">
        <v>61</v>
      </c>
      <c r="E12" s="112" t="s">
        <v>61</v>
      </c>
      <c r="H12" s="33" t="s">
        <v>124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86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87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126</v>
      </c>
      <c r="J14" s="33" t="s">
        <v>127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94</v>
      </c>
      <c r="B15" s="113">
        <v>98.41</v>
      </c>
      <c r="C15" s="113" t="s">
        <v>61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89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90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91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144</v>
      </c>
      <c r="P18" s="33" t="s">
        <v>145</v>
      </c>
    </row>
    <row r="19" spans="1:17" s="33" customFormat="1" ht="15.75" customHeight="1" x14ac:dyDescent="0.3">
      <c r="A19" s="22" t="s">
        <v>95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104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96</v>
      </c>
      <c r="B21" s="114">
        <v>1386.46</v>
      </c>
      <c r="C21" s="114">
        <v>621.04</v>
      </c>
      <c r="E21" s="112" t="s">
        <v>61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97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98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99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76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77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78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79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80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81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82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83</v>
      </c>
      <c r="B32" s="111" t="s">
        <v>61</v>
      </c>
      <c r="C32" s="111" t="s">
        <v>61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106</v>
      </c>
      <c r="B33" s="113" t="s">
        <v>61</v>
      </c>
      <c r="C33" s="113" t="s">
        <v>61</v>
      </c>
      <c r="E33" s="112" t="s">
        <v>61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84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85</v>
      </c>
      <c r="B38" s="113" t="s">
        <v>61</v>
      </c>
      <c r="C38" s="113" t="s">
        <v>61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86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87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88</v>
      </c>
      <c r="B41" s="117">
        <v>2.9051686643625077E-2</v>
      </c>
      <c r="C41" s="117" t="s">
        <v>61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89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90</v>
      </c>
      <c r="B43" s="117"/>
      <c r="C43" s="117"/>
      <c r="E43" s="143"/>
    </row>
    <row r="44" spans="1:14" s="33" customFormat="1" ht="16.5" customHeight="1" x14ac:dyDescent="0.3">
      <c r="A44" s="25" t="s">
        <v>91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92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93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100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73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74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75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101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102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78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79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80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81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103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83</v>
      </c>
      <c r="B58" s="119" t="s">
        <v>61</v>
      </c>
      <c r="C58" s="117" t="s">
        <v>61</v>
      </c>
      <c r="E58" s="143" t="e">
        <f t="shared" si="3"/>
        <v>#VALUE!</v>
      </c>
    </row>
    <row r="59" spans="1:5" s="33" customFormat="1" ht="16.5" customHeight="1" x14ac:dyDescent="0.3">
      <c r="A59" s="22" t="s">
        <v>106</v>
      </c>
      <c r="B59" s="113" t="s">
        <v>61</v>
      </c>
      <c r="C59" s="117" t="s">
        <v>61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111</v>
      </c>
    </row>
    <row r="3" spans="1:14" s="17" customFormat="1" ht="26.25" customHeight="1" x14ac:dyDescent="0.3">
      <c r="A3" s="12" t="s">
        <v>137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224" t="s">
        <v>44</v>
      </c>
      <c r="B5" s="78">
        <v>2558</v>
      </c>
      <c r="C5" s="78">
        <v>2559</v>
      </c>
    </row>
    <row r="6" spans="1:14" s="33" customFormat="1" ht="24" customHeight="1" x14ac:dyDescent="0.3">
      <c r="A6" s="225"/>
      <c r="B6" s="230" t="s">
        <v>141</v>
      </c>
      <c r="C6" s="231"/>
    </row>
    <row r="7" spans="1:14" s="33" customFormat="1" ht="24" customHeight="1" x14ac:dyDescent="0.3">
      <c r="A7" s="225"/>
      <c r="B7" s="48" t="s">
        <v>1</v>
      </c>
      <c r="C7" s="48" t="s">
        <v>1</v>
      </c>
    </row>
    <row r="8" spans="1:14" s="33" customFormat="1" ht="24" customHeight="1" x14ac:dyDescent="0.3">
      <c r="A8" s="226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45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46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47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48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49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50</v>
      </c>
      <c r="B16" s="63" t="s">
        <v>61</v>
      </c>
      <c r="C16" s="63" t="s">
        <v>61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45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46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47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48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49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50</v>
      </c>
      <c r="B25" s="125" t="s">
        <v>61</v>
      </c>
      <c r="C25" s="125" t="s">
        <v>61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8"/>
      <c r="B35" s="238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105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143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224" t="s">
        <v>51</v>
      </c>
      <c r="B5" s="227" t="s">
        <v>138</v>
      </c>
      <c r="C5" s="234"/>
      <c r="D5" s="235"/>
      <c r="E5" s="227" t="s">
        <v>139</v>
      </c>
      <c r="F5" s="234"/>
      <c r="G5" s="234"/>
    </row>
    <row r="6" spans="1:16" s="3" customFormat="1" ht="24" customHeight="1" x14ac:dyDescent="0.35">
      <c r="A6" s="226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36" t="s">
        <v>4</v>
      </c>
      <c r="C7" s="237"/>
      <c r="D7" s="224"/>
      <c r="E7" s="236" t="s">
        <v>4</v>
      </c>
      <c r="F7" s="237"/>
      <c r="G7" s="237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52</v>
      </c>
      <c r="B10" s="113">
        <v>732.46</v>
      </c>
      <c r="C10" s="122" t="s">
        <v>61</v>
      </c>
      <c r="D10" s="131">
        <v>732.46</v>
      </c>
      <c r="E10" s="122" t="s">
        <v>61</v>
      </c>
      <c r="F10" s="122" t="s">
        <v>61</v>
      </c>
      <c r="G10" s="121" t="s">
        <v>61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53</v>
      </c>
      <c r="B11" s="112">
        <v>576.82000000000005</v>
      </c>
      <c r="C11" s="121" t="s">
        <v>61</v>
      </c>
      <c r="D11" s="131">
        <v>576.82000000000005</v>
      </c>
      <c r="E11" s="121" t="s">
        <v>61</v>
      </c>
      <c r="F11" s="121" t="s">
        <v>61</v>
      </c>
      <c r="G11" s="121" t="s">
        <v>61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54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55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56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57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58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59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221" t="s">
        <v>16</v>
      </c>
      <c r="C18" s="222"/>
      <c r="D18" s="223"/>
      <c r="E18" s="222" t="s">
        <v>16</v>
      </c>
      <c r="F18" s="222"/>
      <c r="G18" s="222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52</v>
      </c>
      <c r="B21" s="117">
        <f>B10/B9*100</f>
        <v>0.21623004165216569</v>
      </c>
      <c r="C21" s="121" t="s">
        <v>61</v>
      </c>
      <c r="D21" s="135">
        <f>D10/D9*100</f>
        <v>0.45924474096868628</v>
      </c>
      <c r="E21" s="112" t="s">
        <v>61</v>
      </c>
      <c r="F21" s="121" t="s">
        <v>61</v>
      </c>
      <c r="G21" s="121" t="s">
        <v>61</v>
      </c>
      <c r="J21" s="142">
        <f>SUM(E22:E25)</f>
        <v>9.5950959427506213</v>
      </c>
    </row>
    <row r="22" spans="1:16" s="5" customFormat="1" ht="24" customHeight="1" x14ac:dyDescent="0.3">
      <c r="A22" s="132" t="s">
        <v>60</v>
      </c>
      <c r="B22" s="112" t="s">
        <v>61</v>
      </c>
      <c r="C22" s="121" t="s">
        <v>61</v>
      </c>
      <c r="D22" s="131" t="s">
        <v>61</v>
      </c>
      <c r="E22" s="112" t="s">
        <v>61</v>
      </c>
      <c r="F22" s="121" t="s">
        <v>61</v>
      </c>
      <c r="G22" s="121" t="s">
        <v>61</v>
      </c>
    </row>
    <row r="23" spans="1:16" s="5" customFormat="1" ht="24" customHeight="1" x14ac:dyDescent="0.3">
      <c r="A23" s="132" t="s">
        <v>54</v>
      </c>
      <c r="B23" s="117">
        <f>B12/B9*100</f>
        <v>0.17292853370696773</v>
      </c>
      <c r="C23" s="118">
        <f>C12/C9*100</f>
        <v>4.1785498245204333E-2</v>
      </c>
      <c r="D23" s="131" t="s">
        <v>61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55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56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57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58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59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135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K9" sqref="K9:K10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22ตาราง3 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2024-10-03T03:21:50Z</dcterms:modified>
</cp:coreProperties>
</file>