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8/งานเอิท/ตารางข้อมูลสถิติรายปี/"/>
    </mc:Choice>
  </mc:AlternateContent>
  <xr:revisionPtr revIDLastSave="150" documentId="13_ncr:1_{170E2099-2AC5-4EF3-8E65-BF1C9038256C}" xr6:coauthVersionLast="47" xr6:coauthVersionMax="47" xr10:uidLastSave="{1A7D4527-76BE-4C78-A9D7-D03BBDB284C1}"/>
  <bookViews>
    <workbookView xWindow="-120" yWindow="-120" windowWidth="20730" windowHeight="11160" xr2:uid="{00000000-000D-0000-FFFF-FFFF00000000}"/>
  </bookViews>
  <sheets>
    <sheet name="ตารางที่4" sheetId="4" r:id="rId1"/>
  </sheets>
  <definedNames>
    <definedName name="_xlnm.Print_Area" localSheetId="0">ตารางที่4!$A$1:$E$55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G31" i="4" l="1"/>
  <c r="I32" i="4" l="1"/>
  <c r="I33" i="4"/>
  <c r="I34" i="4"/>
  <c r="I35" i="4"/>
  <c r="I36" i="4"/>
  <c r="I37" i="4"/>
  <c r="I38" i="4"/>
  <c r="I40" i="4"/>
  <c r="I41" i="4"/>
  <c r="I42" i="4"/>
  <c r="I43" i="4"/>
  <c r="I44" i="4"/>
  <c r="I45" i="4"/>
  <c r="I46" i="4"/>
  <c r="I47" i="4"/>
  <c r="I48" i="4"/>
  <c r="I5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50" i="4"/>
  <c r="G30" i="4"/>
  <c r="D32" i="4"/>
  <c r="D33" i="4"/>
  <c r="D34" i="4"/>
  <c r="D36" i="4"/>
  <c r="D37" i="4"/>
  <c r="D40" i="4"/>
  <c r="D41" i="4"/>
  <c r="D42" i="4"/>
  <c r="D43" i="4"/>
  <c r="D46" i="4"/>
  <c r="D47" i="4"/>
  <c r="D48" i="4"/>
  <c r="D50" i="4"/>
  <c r="C32" i="4"/>
  <c r="C33" i="4"/>
  <c r="C35" i="4"/>
  <c r="C36" i="4"/>
  <c r="C37" i="4"/>
  <c r="C38" i="4"/>
  <c r="C39" i="4"/>
  <c r="C41" i="4"/>
  <c r="C42" i="4"/>
  <c r="C43" i="4"/>
  <c r="C44" i="4"/>
  <c r="C45" i="4"/>
  <c r="C46" i="4"/>
  <c r="C47" i="4"/>
  <c r="C48" i="4"/>
  <c r="B33" i="4"/>
  <c r="B34" i="4"/>
  <c r="B35" i="4"/>
  <c r="B36" i="4"/>
  <c r="B37" i="4"/>
  <c r="B38" i="4"/>
  <c r="B39" i="4"/>
  <c r="B41" i="4"/>
  <c r="B42" i="4"/>
  <c r="B43" i="4"/>
  <c r="B44" i="4"/>
  <c r="B45" i="4"/>
  <c r="B46" i="4"/>
  <c r="B47" i="4"/>
  <c r="B48" i="4"/>
  <c r="B50" i="4"/>
  <c r="B30" i="4" l="1"/>
  <c r="C30" i="4"/>
  <c r="I30" i="4"/>
  <c r="H30" i="4"/>
  <c r="D30" i="4"/>
  <c r="I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H8" i="4"/>
  <c r="G8" i="4"/>
  <c r="I7" i="4"/>
  <c r="H7" i="4"/>
  <c r="G7" i="4"/>
  <c r="G6" i="4"/>
  <c r="I5" i="4"/>
  <c r="H5" i="4"/>
  <c r="G5" i="4"/>
  <c r="I4" i="4"/>
  <c r="H4" i="4"/>
  <c r="G4" i="4"/>
  <c r="I29" i="4" l="1"/>
  <c r="H29" i="4"/>
  <c r="G29" i="4"/>
</calcChain>
</file>

<file path=xl/sharedStrings.xml><?xml version="1.0" encoding="utf-8"?>
<sst xmlns="http://schemas.openxmlformats.org/spreadsheetml/2006/main" count="118" uniqueCount="40">
  <si>
    <t xml:space="preserve"> </t>
  </si>
  <si>
    <t>รวม</t>
  </si>
  <si>
    <t>ชาย</t>
  </si>
  <si>
    <t>หญิง</t>
  </si>
  <si>
    <t>ยอดรวม</t>
  </si>
  <si>
    <t>n.a.</t>
  </si>
  <si>
    <t>…</t>
  </si>
  <si>
    <t>ตารางที่ 4 จำนวนและร้อยละของผู้มีงานทำ จำแนกตามกิจกรรมทางเศรษฐกิจ และเพศ ไตรมาสที่ 4/2567</t>
  </si>
  <si>
    <t>กิจกรรมทางเศรษฐกิจ</t>
  </si>
  <si>
    <t xml:space="preserve">                                         จำนวน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</si>
  <si>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</si>
  <si>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</si>
  <si>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</si>
  <si>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</si>
  <si>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</si>
  <si>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</si>
  <si>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</si>
  <si>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</si>
  <si>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</si>
  <si>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</si>
  <si>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</si>
  <si>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</si>
  <si>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</si>
  <si>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</si>
  <si>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</si>
  <si>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</si>
  <si>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</si>
  <si>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</si>
  <si>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</si>
  <si>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</si>
  <si>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</si>
  <si>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</si>
  <si>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>--</t>
  </si>
  <si>
    <t>หมายเหตุ :  -- ข้อมูลมีจำนวนเล็กน้อย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</si>
  <si>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</si>
  <si>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 xml:space="preserve">               n.a. ไม่มีข้อมูล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</si>
  <si>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</si>
  <si>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                                                                                                                                                                            vvvvvvvvvvvvvvvvvvvvvvvvvvvvvvvvvvvvvvvvvvvvvvvvvvvvvvvvvvvvvvvvvvvvvvvvvvvvvvvvvvvvvvvvvvvvvvvvvcccccccccccccccccccccccccccccccccccccccccccc</t>
  </si>
  <si>
    <t>19. กิจกรรมบริการด้านอื่น ๆ</t>
  </si>
  <si>
    <t>4. การไฟฟ้า ก๊าซ ไอน้ำ และระบบปรับอากาศ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</si>
</sst>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7" formatCode="_-* #,##0_-;\-* #,##0_-;_-* &quot;-&quot;??_-;_-@"/>
    <numFmt numFmtId="168" formatCode="0.000"/>
  </numFmts>
  <fonts count="15" x14ac:knownFonts="1">
    <font>
      <sz val="14"/>
      <color rgb="FF000000"/>
      <name val="Cordia New"/>
      <scheme val="minor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/>
    <xf numFmtId="3" fontId="7" fillId="0" borderId="0" xfId="0" applyNumberFormat="1" applyFont="1"/>
    <xf numFmtId="0" fontId="3" fillId="0" borderId="0" xfId="0" applyFont="1"/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7" fontId="4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168" fontId="4" fillId="3" borderId="3" xfId="0" applyNumberFormat="1" applyFont="1" applyFill="1" applyBorder="1"/>
    <xf numFmtId="168" fontId="4" fillId="0" borderId="0" xfId="0" applyNumberFormat="1" applyFont="1"/>
    <xf numFmtId="164" fontId="4" fillId="2" borderId="0" xfId="0" applyNumberFormat="1" applyFont="1" applyFill="1" applyAlignment="1">
      <alignment horizontal="right" vertical="center"/>
    </xf>
    <xf numFmtId="168" fontId="4" fillId="2" borderId="0" xfId="0" applyNumberFormat="1" applyFont="1" applyFill="1"/>
    <xf numFmtId="0" fontId="4" fillId="0" borderId="4" xfId="0" applyFont="1" applyBorder="1"/>
    <xf numFmtId="164" fontId="4" fillId="0" borderId="4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68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horizontal="right" vertical="center"/>
    </xf>
    <xf numFmtId="2" fontId="4" fillId="2" borderId="0" xfId="0" applyNumberFormat="1" applyFont="1" applyFill="1"/>
    <xf numFmtId="164" fontId="4" fillId="2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164" fontId="4" fillId="2" borderId="0" xfId="0" applyNumberFormat="1" applyFont="1" applyFill="1"/>
    <xf numFmtId="164" fontId="4" fillId="0" borderId="0" xfId="0" quotePrefix="1" applyNumberFormat="1" applyFont="1" applyAlignment="1">
      <alignment horizontal="right" vertical="center"/>
    </xf>
    <xf numFmtId="164" fontId="13" fillId="0" borderId="0" xfId="0" applyNumberFormat="1" applyFont="1"/>
    <xf numFmtId="168" fontId="12" fillId="0" borderId="0" xfId="0" applyNumberFormat="1" applyFont="1"/>
    <xf numFmtId="164" fontId="12" fillId="0" borderId="0" xfId="0" applyNumberFormat="1" applyFont="1" applyAlignment="1">
      <alignment horizontal="right" vertical="center"/>
    </xf>
    <xf numFmtId="168" fontId="14" fillId="3" borderId="3" xfId="0" applyNumberFormat="1" applyFont="1" applyFill="1" applyBorder="1"/>
    <xf numFmtId="168" fontId="14" fillId="0" borderId="0" xfId="0" applyNumberFormat="1" applyFont="1"/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517072</xdr:colOff>
      <xdr:row>30</xdr:row>
      <xdr:rowOff>114299</xdr:rowOff>
    </xdr:from>
    <xdr:ext cx="217714" cy="45719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040586" y="5965370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5400000">
          <a:off x="5245988" y="3780000"/>
          <a:ext cx="20002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00"/>
  </sheetPr>
  <dimension ref="A1:Z1000"/>
  <sheetViews>
    <sheetView showGridLines="0" tabSelected="1" view="pageBreakPreview" zoomScale="130" zoomScaleNormal="140" zoomScaleSheetLayoutView="130" workbookViewId="0">
      <selection activeCell="A25" sqref="A25:E25"/>
    </sheetView>
  </sheetViews>
  <sheetFormatPr defaultColWidth="10.140625" defaultRowHeight="15" customHeight="1" x14ac:dyDescent="0.3"/>
  <cols>
    <col min="1" max="1" width="50.85546875" style="1" customWidth="1"/>
    <col min="2" max="4" width="14.140625" style="1" customWidth="1"/>
    <col min="5" max="5" width="7.5703125" style="1" customWidth="1"/>
    <col min="6" max="6" width="4.7109375" style="1" customWidth="1"/>
    <col min="7" max="7" width="11" style="1" customWidth="1"/>
    <col min="8" max="8" width="11.140625" style="1" customWidth="1"/>
    <col min="9" max="9" width="12.140625" style="1" customWidth="1"/>
    <col min="10" max="15" width="9.140625" style="1" customWidth="1"/>
    <col min="16" max="26" width="8" style="1" customWidth="1"/>
    <col min="27" max="16384" width="10.140625" style="1"/>
  </cols>
  <sheetData>
    <row r="1" spans="1:26" ht="25.9" customHeight="1" x14ac:dyDescent="0.3">
      <c r="A1" s="6" t="s">
        <v>7</v>
      </c>
      <c r="B1" s="4"/>
      <c r="C1" s="4"/>
      <c r="D1" s="4"/>
      <c r="E1" s="5"/>
      <c r="F1" s="5"/>
      <c r="G1" s="5" t="s">
        <v>0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9.899999999999999" customHeight="1" x14ac:dyDescent="0.3">
      <c r="A2" s="2" t="s">
        <v>8</v>
      </c>
      <c r="B2" s="3" t="s">
        <v>1</v>
      </c>
      <c r="C2" s="3" t="s">
        <v>2</v>
      </c>
      <c r="D2" s="3" t="s">
        <v>3</v>
      </c>
      <c r="E2" s="5"/>
      <c r="F2" s="5"/>
      <c r="G2" s="5" t="s">
        <v>0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16" customFormat="1" ht="16.899999999999999" customHeight="1" x14ac:dyDescent="0.3">
      <c r="A3" s="12"/>
      <c r="B3" s="13"/>
      <c r="C3" s="14" t="s">
        <v>9</v>
      </c>
      <c r="D3" s="1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6" customFormat="1" ht="16.899999999999999" customHeight="1" x14ac:dyDescent="0.3">
      <c r="A4" s="17" t="s">
        <v>4</v>
      </c>
      <c r="B4" s="18">
        <v>484993.09</v>
      </c>
      <c r="C4" s="18">
        <v>264041.64</v>
      </c>
      <c r="D4" s="18">
        <v>220951.45</v>
      </c>
      <c r="E4" s="19"/>
      <c r="F4" s="19"/>
      <c r="G4" s="20">
        <f t="shared" ref="G4:I4" si="0">ROUND(B4,0)</f>
        <v>484993</v>
      </c>
      <c r="H4" s="20">
        <f t="shared" si="0"/>
        <v>264042</v>
      </c>
      <c r="I4" s="20">
        <f t="shared" si="0"/>
        <v>220951</v>
      </c>
      <c r="J4" s="21"/>
      <c r="K4" s="18"/>
      <c r="L4" s="18"/>
      <c r="M4" s="18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9" customFormat="1" ht="14.65" customHeight="1" x14ac:dyDescent="0.25">
      <c r="A5" s="7" t="s">
        <v>10</v>
      </c>
      <c r="B5" s="23">
        <v>209395.04</v>
      </c>
      <c r="C5" s="23">
        <v>125317.56</v>
      </c>
      <c r="D5" s="23">
        <v>84077.48</v>
      </c>
      <c r="E5" s="24"/>
      <c r="F5" s="24"/>
      <c r="G5" s="24">
        <f t="shared" ref="G5:I5" si="1">ROUND(B5,0)</f>
        <v>209395</v>
      </c>
      <c r="H5" s="24">
        <f t="shared" si="1"/>
        <v>125318</v>
      </c>
      <c r="I5" s="24">
        <f t="shared" si="1"/>
        <v>84077</v>
      </c>
      <c r="J5" s="8"/>
      <c r="K5" s="23"/>
      <c r="L5" s="23"/>
      <c r="M5" s="23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9" customFormat="1" ht="14.65" customHeight="1" x14ac:dyDescent="0.25">
      <c r="A6" s="7" t="s">
        <v>11</v>
      </c>
      <c r="B6" s="23">
        <v>116.8</v>
      </c>
      <c r="C6" s="23">
        <v>116.8</v>
      </c>
      <c r="D6" s="23" t="s">
        <v>5</v>
      </c>
      <c r="E6" s="24"/>
      <c r="F6" s="24"/>
      <c r="G6" s="24">
        <f t="shared" ref="G6:G13" si="2">ROUND(B6,0)</f>
        <v>117</v>
      </c>
      <c r="H6" s="23">
        <v>109</v>
      </c>
      <c r="I6" s="23" t="s">
        <v>6</v>
      </c>
      <c r="J6" s="8"/>
      <c r="K6" s="23"/>
      <c r="L6" s="23"/>
      <c r="M6" s="23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9" customFormat="1" ht="14.65" customHeight="1" x14ac:dyDescent="0.25">
      <c r="A7" s="7" t="s">
        <v>12</v>
      </c>
      <c r="B7" s="23">
        <v>43893</v>
      </c>
      <c r="C7" s="23">
        <v>24815.42</v>
      </c>
      <c r="D7" s="23">
        <v>19077.580000000002</v>
      </c>
      <c r="E7" s="24"/>
      <c r="F7" s="24"/>
      <c r="G7" s="24">
        <f t="shared" si="2"/>
        <v>43893</v>
      </c>
      <c r="H7" s="24">
        <f t="shared" ref="H7:I7" si="3">ROUND(C7,0)</f>
        <v>24815</v>
      </c>
      <c r="I7" s="24">
        <f t="shared" si="3"/>
        <v>19078</v>
      </c>
      <c r="J7" s="8"/>
      <c r="K7" s="23"/>
      <c r="L7" s="23"/>
      <c r="M7" s="23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9" customFormat="1" ht="14.65" customHeight="1" x14ac:dyDescent="0.25">
      <c r="A8" s="7" t="s">
        <v>39</v>
      </c>
      <c r="B8" s="23">
        <v>842.35</v>
      </c>
      <c r="C8" s="23">
        <v>416.21</v>
      </c>
      <c r="D8" s="23">
        <v>426.14</v>
      </c>
      <c r="E8" s="24"/>
      <c r="F8" s="24"/>
      <c r="G8" s="24">
        <f t="shared" si="2"/>
        <v>842</v>
      </c>
      <c r="H8" s="24">
        <f t="shared" ref="H8:H13" si="4">ROUND(C8,0)</f>
        <v>416</v>
      </c>
      <c r="I8" s="23" t="s">
        <v>6</v>
      </c>
      <c r="J8" s="8"/>
      <c r="K8" s="23"/>
      <c r="L8" s="23"/>
      <c r="M8" s="23" t="s">
        <v>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9" customFormat="1" ht="14.25" customHeight="1" x14ac:dyDescent="0.25">
      <c r="A9" s="55" t="s">
        <v>13</v>
      </c>
      <c r="B9" s="23">
        <v>4570.5600000000004</v>
      </c>
      <c r="C9" s="23">
        <v>4147.1499999999996</v>
      </c>
      <c r="D9" s="23">
        <v>423.42</v>
      </c>
      <c r="E9" s="24"/>
      <c r="F9" s="24"/>
      <c r="G9" s="24">
        <f t="shared" si="2"/>
        <v>4571</v>
      </c>
      <c r="H9" s="24">
        <f t="shared" si="4"/>
        <v>4147</v>
      </c>
      <c r="I9" s="24">
        <f t="shared" ref="I9:I13" si="5">ROUND(D9,0)</f>
        <v>423</v>
      </c>
      <c r="J9" s="8"/>
      <c r="K9" s="23"/>
      <c r="L9" s="23"/>
      <c r="M9" s="23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9" customFormat="1" ht="14.65" customHeight="1" x14ac:dyDescent="0.25">
      <c r="A10" s="7" t="s">
        <v>14</v>
      </c>
      <c r="B10" s="23">
        <v>15743.8</v>
      </c>
      <c r="C10" s="23">
        <v>11893.81</v>
      </c>
      <c r="D10" s="23">
        <v>3849.99</v>
      </c>
      <c r="E10" s="24"/>
      <c r="F10" s="24"/>
      <c r="G10" s="24">
        <f t="shared" si="2"/>
        <v>15744</v>
      </c>
      <c r="H10" s="24">
        <f t="shared" si="4"/>
        <v>11894</v>
      </c>
      <c r="I10" s="24">
        <f t="shared" si="5"/>
        <v>3850</v>
      </c>
      <c r="J10" s="8"/>
      <c r="K10" s="23"/>
      <c r="L10" s="23"/>
      <c r="M10" s="23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9" customFormat="1" ht="14.65" customHeight="1" x14ac:dyDescent="0.25">
      <c r="A11" s="7" t="s">
        <v>15</v>
      </c>
      <c r="B11" s="23">
        <v>74101.03</v>
      </c>
      <c r="C11" s="23">
        <v>38911.519999999997</v>
      </c>
      <c r="D11" s="23">
        <v>35189.51</v>
      </c>
      <c r="E11" s="24"/>
      <c r="F11" s="24"/>
      <c r="G11" s="24">
        <f t="shared" si="2"/>
        <v>74101</v>
      </c>
      <c r="H11" s="24">
        <f t="shared" si="4"/>
        <v>38912</v>
      </c>
      <c r="I11" s="24">
        <f t="shared" si="5"/>
        <v>35190</v>
      </c>
      <c r="J11" s="8"/>
      <c r="K11" s="23"/>
      <c r="L11" s="23"/>
      <c r="M11" s="23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9" customFormat="1" ht="14.65" customHeight="1" x14ac:dyDescent="0.25">
      <c r="A12" s="7" t="s">
        <v>16</v>
      </c>
      <c r="B12" s="23">
        <v>5159.95</v>
      </c>
      <c r="C12" s="23">
        <v>3559.91</v>
      </c>
      <c r="D12" s="23">
        <v>1600.04</v>
      </c>
      <c r="E12" s="24"/>
      <c r="F12" s="24"/>
      <c r="G12" s="24">
        <f t="shared" si="2"/>
        <v>5160</v>
      </c>
      <c r="H12" s="24">
        <f t="shared" si="4"/>
        <v>3560</v>
      </c>
      <c r="I12" s="24">
        <f t="shared" si="5"/>
        <v>1600</v>
      </c>
      <c r="J12" s="8"/>
      <c r="K12" s="23"/>
      <c r="L12" s="23"/>
      <c r="M12" s="23" t="s">
        <v>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" customFormat="1" ht="14.65" customHeight="1" x14ac:dyDescent="0.25">
      <c r="A13" s="7" t="s">
        <v>17</v>
      </c>
      <c r="B13" s="23">
        <v>32907.089999999997</v>
      </c>
      <c r="C13" s="23">
        <v>10260.469999999999</v>
      </c>
      <c r="D13" s="23">
        <v>22646.62</v>
      </c>
      <c r="E13" s="24"/>
      <c r="F13" s="24"/>
      <c r="G13" s="24">
        <f t="shared" si="2"/>
        <v>32907</v>
      </c>
      <c r="H13" s="24">
        <f t="shared" si="4"/>
        <v>10260</v>
      </c>
      <c r="I13" s="24">
        <f t="shared" si="5"/>
        <v>22647</v>
      </c>
      <c r="J13" s="8"/>
      <c r="K13" s="23"/>
      <c r="L13" s="23"/>
      <c r="M13" s="23" t="s">
        <v>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" customFormat="1" ht="14.65" customHeight="1" x14ac:dyDescent="0.25">
      <c r="A14" s="8" t="s">
        <v>18</v>
      </c>
      <c r="B14" s="23">
        <v>868.16</v>
      </c>
      <c r="C14" s="23">
        <v>868.16</v>
      </c>
      <c r="D14" s="23" t="s">
        <v>5</v>
      </c>
      <c r="E14" s="24"/>
      <c r="F14" s="24"/>
      <c r="G14" s="23" t="s">
        <v>6</v>
      </c>
      <c r="H14" s="23" t="s">
        <v>6</v>
      </c>
      <c r="I14" s="23" t="s">
        <v>6</v>
      </c>
      <c r="J14" s="8"/>
      <c r="K14" s="23"/>
      <c r="L14" s="23"/>
      <c r="M14" s="23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9" customFormat="1" ht="14.65" customHeight="1" x14ac:dyDescent="0.25">
      <c r="A15" s="8" t="s">
        <v>19</v>
      </c>
      <c r="B15" s="23">
        <v>2757.68</v>
      </c>
      <c r="C15" s="23">
        <v>1193</v>
      </c>
      <c r="D15" s="23">
        <v>1564.67</v>
      </c>
      <c r="E15" s="24"/>
      <c r="F15" s="24"/>
      <c r="G15" s="24">
        <f t="shared" ref="G15:I15" si="6">ROUND(B15,0)</f>
        <v>2758</v>
      </c>
      <c r="H15" s="24">
        <f t="shared" si="6"/>
        <v>1193</v>
      </c>
      <c r="I15" s="24">
        <f t="shared" si="6"/>
        <v>1565</v>
      </c>
      <c r="J15" s="8"/>
      <c r="K15" s="23"/>
      <c r="L15" s="23"/>
      <c r="M15" s="23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9" customFormat="1" ht="14.65" customHeight="1" x14ac:dyDescent="0.25">
      <c r="A16" s="8" t="s">
        <v>20</v>
      </c>
      <c r="B16" s="23">
        <v>1659.66</v>
      </c>
      <c r="C16" s="23">
        <v>291.77</v>
      </c>
      <c r="D16" s="23">
        <v>1367.89</v>
      </c>
      <c r="E16" s="24"/>
      <c r="F16" s="24"/>
      <c r="G16" s="24">
        <f t="shared" ref="G16:I16" si="7">ROUND(B16,0)</f>
        <v>1660</v>
      </c>
      <c r="H16" s="24">
        <f t="shared" si="7"/>
        <v>292</v>
      </c>
      <c r="I16" s="24">
        <f t="shared" si="7"/>
        <v>1368</v>
      </c>
      <c r="J16" s="8"/>
      <c r="K16" s="23"/>
      <c r="L16" s="23"/>
      <c r="M16" s="23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" customFormat="1" ht="14.65" customHeight="1" x14ac:dyDescent="0.25">
      <c r="A17" s="8" t="s">
        <v>21</v>
      </c>
      <c r="B17" s="23">
        <v>3417.04</v>
      </c>
      <c r="C17" s="23">
        <v>2635.45</v>
      </c>
      <c r="D17" s="23">
        <v>781.59</v>
      </c>
      <c r="E17" s="24"/>
      <c r="F17" s="24"/>
      <c r="G17" s="24">
        <f t="shared" ref="G17:I17" si="8">ROUND(B17,0)</f>
        <v>3417</v>
      </c>
      <c r="H17" s="24">
        <f t="shared" si="8"/>
        <v>2635</v>
      </c>
      <c r="I17" s="24">
        <f t="shared" si="8"/>
        <v>782</v>
      </c>
      <c r="J17" s="8"/>
      <c r="K17" s="25"/>
      <c r="L17" s="25"/>
      <c r="M17" s="25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9" customFormat="1" ht="14.65" customHeight="1" x14ac:dyDescent="0.25">
      <c r="A18" s="8" t="s">
        <v>22</v>
      </c>
      <c r="B18" s="23">
        <v>944.66</v>
      </c>
      <c r="C18" s="23">
        <v>434.14</v>
      </c>
      <c r="D18" s="23">
        <v>510.52</v>
      </c>
      <c r="E18" s="24"/>
      <c r="F18" s="24"/>
      <c r="G18" s="24">
        <f t="shared" ref="G18:I18" si="9">ROUND(B18,0)</f>
        <v>945</v>
      </c>
      <c r="H18" s="24">
        <f t="shared" si="9"/>
        <v>434</v>
      </c>
      <c r="I18" s="24">
        <f t="shared" si="9"/>
        <v>511</v>
      </c>
      <c r="J18" s="26"/>
      <c r="K18" s="25"/>
      <c r="L18" s="25"/>
      <c r="M18" s="25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9" customFormat="1" ht="14.65" customHeight="1" x14ac:dyDescent="0.25">
      <c r="A19" s="8" t="s">
        <v>23</v>
      </c>
      <c r="B19" s="23">
        <v>27352.49</v>
      </c>
      <c r="C19" s="23">
        <v>15612.77</v>
      </c>
      <c r="D19" s="23">
        <v>11739.72</v>
      </c>
      <c r="E19" s="24"/>
      <c r="F19" s="24"/>
      <c r="G19" s="24">
        <f t="shared" ref="G19:I19" si="10">ROUND(B19,0)</f>
        <v>27352</v>
      </c>
      <c r="H19" s="24">
        <f t="shared" si="10"/>
        <v>15613</v>
      </c>
      <c r="I19" s="24">
        <f t="shared" si="10"/>
        <v>11740</v>
      </c>
      <c r="J19" s="10"/>
      <c r="K19" s="25"/>
      <c r="L19" s="25"/>
      <c r="M19" s="25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9" customFormat="1" ht="14.65" customHeight="1" x14ac:dyDescent="0.25">
      <c r="A20" s="8" t="s">
        <v>24</v>
      </c>
      <c r="B20" s="23">
        <v>18687.07</v>
      </c>
      <c r="C20" s="23">
        <v>4489.38</v>
      </c>
      <c r="D20" s="23">
        <v>14197.69</v>
      </c>
      <c r="E20" s="24"/>
      <c r="F20" s="24"/>
      <c r="G20" s="24">
        <f t="shared" ref="G20:I20" si="11">ROUND(B20,0)</f>
        <v>18687</v>
      </c>
      <c r="H20" s="24">
        <f t="shared" si="11"/>
        <v>4489</v>
      </c>
      <c r="I20" s="24">
        <f t="shared" si="11"/>
        <v>14198</v>
      </c>
      <c r="J20" s="10"/>
      <c r="K20" s="25"/>
      <c r="L20" s="25"/>
      <c r="M20" s="25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9" customFormat="1" ht="14.65" customHeight="1" x14ac:dyDescent="0.25">
      <c r="A21" s="8" t="s">
        <v>25</v>
      </c>
      <c r="B21" s="23">
        <v>10601.2</v>
      </c>
      <c r="C21" s="23">
        <v>2794.29</v>
      </c>
      <c r="D21" s="23">
        <v>7806.92</v>
      </c>
      <c r="E21" s="24"/>
      <c r="F21" s="24"/>
      <c r="G21" s="24">
        <f t="shared" ref="G21:I21" si="12">ROUND(B21,0)</f>
        <v>10601</v>
      </c>
      <c r="H21" s="24">
        <f t="shared" si="12"/>
        <v>2794</v>
      </c>
      <c r="I21" s="24">
        <f t="shared" si="12"/>
        <v>7807</v>
      </c>
      <c r="J21" s="10"/>
      <c r="K21" s="25"/>
      <c r="L21" s="25"/>
      <c r="M21" s="25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9" customFormat="1" ht="14.65" customHeight="1" x14ac:dyDescent="0.25">
      <c r="A22" s="8" t="s">
        <v>26</v>
      </c>
      <c r="B22" s="23">
        <v>823.85</v>
      </c>
      <c r="C22" s="23">
        <v>565.67999999999995</v>
      </c>
      <c r="D22" s="23">
        <v>258.17</v>
      </c>
      <c r="E22" s="24"/>
      <c r="F22" s="24"/>
      <c r="G22" s="24">
        <f t="shared" ref="G22:I22" si="13">ROUND(B22,0)</f>
        <v>824</v>
      </c>
      <c r="H22" s="24">
        <f t="shared" si="13"/>
        <v>566</v>
      </c>
      <c r="I22" s="24">
        <f t="shared" si="13"/>
        <v>258</v>
      </c>
      <c r="J22" s="10"/>
      <c r="K22" s="25"/>
      <c r="L22" s="25"/>
      <c r="M22" s="25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9" customFormat="1" ht="14.65" customHeight="1" x14ac:dyDescent="0.25">
      <c r="A23" s="8" t="s">
        <v>38</v>
      </c>
      <c r="B23" s="23">
        <v>28236.01</v>
      </c>
      <c r="C23" s="23">
        <v>15718.17</v>
      </c>
      <c r="D23" s="23">
        <v>12517.84</v>
      </c>
      <c r="E23" s="24"/>
      <c r="F23" s="24"/>
      <c r="G23" s="24">
        <f t="shared" ref="G23:I23" si="14">ROUND(B23,0)</f>
        <v>28236</v>
      </c>
      <c r="H23" s="24">
        <f t="shared" si="14"/>
        <v>15718</v>
      </c>
      <c r="I23" s="24">
        <f t="shared" si="14"/>
        <v>12518</v>
      </c>
      <c r="J23" s="10"/>
      <c r="K23" s="25"/>
      <c r="L23" s="25"/>
      <c r="M23" s="25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9" customFormat="1" ht="14.65" customHeight="1" x14ac:dyDescent="0.25">
      <c r="A24" s="8" t="s">
        <v>27</v>
      </c>
      <c r="B24" s="8"/>
      <c r="C24" s="8"/>
      <c r="D24" s="8"/>
      <c r="E24" s="24"/>
      <c r="F24" s="24"/>
      <c r="G24" s="24">
        <f t="shared" ref="G24:I24" si="15">ROUND(B25,0)</f>
        <v>2916</v>
      </c>
      <c r="H24" s="23" t="s">
        <v>5</v>
      </c>
      <c r="I24" s="24">
        <f t="shared" si="15"/>
        <v>2916</v>
      </c>
      <c r="J24" s="8"/>
      <c r="K24" s="25"/>
      <c r="L24" s="23"/>
      <c r="M24" s="25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9" customFormat="1" ht="14.65" customHeight="1" x14ac:dyDescent="0.25">
      <c r="A25" s="10" t="s">
        <v>28</v>
      </c>
      <c r="B25" s="54">
        <v>2915.65</v>
      </c>
      <c r="C25" s="54" t="s">
        <v>5</v>
      </c>
      <c r="D25" s="54">
        <v>2915.65</v>
      </c>
      <c r="E25" s="38"/>
      <c r="F25" s="24"/>
      <c r="G25" s="24" t="s">
        <v>0</v>
      </c>
      <c r="H25" s="24"/>
      <c r="I25" s="24"/>
      <c r="J25" s="8"/>
      <c r="K25" s="25"/>
      <c r="L25" s="23"/>
      <c r="M25" s="25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9" customFormat="1" ht="14.65" customHeight="1" x14ac:dyDescent="0.25">
      <c r="A26" s="8" t="s">
        <v>29</v>
      </c>
      <c r="B26" s="27" t="s">
        <v>5</v>
      </c>
      <c r="C26" s="27" t="s">
        <v>5</v>
      </c>
      <c r="D26" s="27" t="s">
        <v>5</v>
      </c>
      <c r="E26" s="8"/>
      <c r="F26" s="8"/>
      <c r="G26" s="23" t="s">
        <v>6</v>
      </c>
      <c r="H26" s="23" t="s">
        <v>6</v>
      </c>
      <c r="I26" s="23" t="s">
        <v>6</v>
      </c>
      <c r="J26" s="8"/>
      <c r="K26" s="27"/>
      <c r="L26" s="27"/>
      <c r="M26" s="2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9" customFormat="1" ht="14.65" customHeight="1" x14ac:dyDescent="0.25">
      <c r="A27" s="8" t="s">
        <v>30</v>
      </c>
      <c r="B27" s="27" t="s">
        <v>5</v>
      </c>
      <c r="C27" s="27" t="s">
        <v>5</v>
      </c>
      <c r="D27" s="27" t="s">
        <v>5</v>
      </c>
      <c r="E27" s="8"/>
      <c r="F27" s="8"/>
      <c r="G27" s="23" t="s">
        <v>6</v>
      </c>
      <c r="H27" s="23" t="s">
        <v>6</v>
      </c>
      <c r="I27" s="23" t="s">
        <v>6</v>
      </c>
      <c r="J27" s="8"/>
      <c r="K27" s="27"/>
      <c r="L27" s="27"/>
      <c r="M27" s="2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16" customFormat="1" ht="16.899999999999999" customHeight="1" x14ac:dyDescent="0.3">
      <c r="A28" s="21"/>
      <c r="B28" s="21"/>
      <c r="C28" s="28" t="s">
        <v>31</v>
      </c>
      <c r="D28" s="13"/>
      <c r="E28" s="21" t="s"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s="16" customFormat="1" ht="16.149999999999999" customHeight="1" x14ac:dyDescent="0.3">
      <c r="A29" s="17" t="s">
        <v>4</v>
      </c>
      <c r="B29" s="29">
        <v>100</v>
      </c>
      <c r="C29" s="29">
        <v>100</v>
      </c>
      <c r="D29" s="29">
        <v>100</v>
      </c>
      <c r="E29" s="30"/>
      <c r="F29" s="30"/>
      <c r="G29" s="30">
        <f t="shared" ref="G29:H29" si="16">SUM(B30:B52)</f>
        <v>100</v>
      </c>
      <c r="H29" s="30">
        <f t="shared" si="16"/>
        <v>100.00000000000001</v>
      </c>
      <c r="I29" s="49">
        <f>SUM(D30:D52)</f>
        <v>100.00000000000001</v>
      </c>
      <c r="J29" s="21"/>
      <c r="K29" s="3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s="9" customFormat="1" ht="13.9" customHeight="1" x14ac:dyDescent="0.25">
      <c r="A30" s="7" t="s">
        <v>10</v>
      </c>
      <c r="B30" s="31">
        <f>ROUND(B5*100/$B$4,1)</f>
        <v>43.2</v>
      </c>
      <c r="C30" s="31">
        <f>ROUND(C5*100/$C$4,1)</f>
        <v>47.5</v>
      </c>
      <c r="D30" s="31">
        <f>ROUND(D5*100/$D$4,1)</f>
        <v>38.1</v>
      </c>
      <c r="E30" s="11"/>
      <c r="F30" s="11"/>
      <c r="G30" s="32">
        <f>B5*100/$B$4</f>
        <v>43.174850181886093</v>
      </c>
      <c r="H30" s="33">
        <f t="shared" ref="H30:H48" si="17">C5*100/$C$4</f>
        <v>47.461286787947536</v>
      </c>
      <c r="I30" s="50">
        <f t="shared" ref="I30:I50" si="18">D5*100/$D$4</f>
        <v>38.052468087446357</v>
      </c>
      <c r="J30" s="8"/>
      <c r="K30" s="42"/>
      <c r="L30" s="39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9" customFormat="1" ht="13.9" customHeight="1" x14ac:dyDescent="0.25">
      <c r="A31" s="7" t="s">
        <v>11</v>
      </c>
      <c r="B31" s="48" t="s">
        <v>32</v>
      </c>
      <c r="C31" s="48" t="s">
        <v>32</v>
      </c>
      <c r="D31" s="31" t="s">
        <v>5</v>
      </c>
      <c r="E31" s="11"/>
      <c r="F31" s="11"/>
      <c r="G31" s="52">
        <f>B6*100/$B$4</f>
        <v>2.4082817344882171E-2</v>
      </c>
      <c r="H31" s="53">
        <f t="shared" si="17"/>
        <v>4.4235447105994342E-2</v>
      </c>
      <c r="I31" s="51" t="s">
        <v>5</v>
      </c>
      <c r="J31" s="8"/>
      <c r="K31" s="42"/>
      <c r="L31" s="4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s="9" customFormat="1" ht="13.9" customHeight="1" x14ac:dyDescent="0.3">
      <c r="A32" s="7" t="s">
        <v>12</v>
      </c>
      <c r="B32" s="31">
        <v>9</v>
      </c>
      <c r="C32" s="31">
        <f t="shared" ref="C32:C48" si="19">ROUND(C7*100/$C$4,1)</f>
        <v>9.4</v>
      </c>
      <c r="D32" s="31">
        <f t="shared" ref="D32:D50" si="20">ROUND(D7*100/$D$4,1)</f>
        <v>8.6</v>
      </c>
      <c r="E32" s="47"/>
      <c r="F32" s="47"/>
      <c r="G32" s="32">
        <f t="shared" ref="G32:G50" si="21">B7*100/$B$4</f>
        <v>9.050232035264667</v>
      </c>
      <c r="H32" s="33">
        <f t="shared" si="17"/>
        <v>9.398297935128717</v>
      </c>
      <c r="I32" s="50">
        <f t="shared" si="18"/>
        <v>8.6342859483384249</v>
      </c>
      <c r="J32" s="8"/>
      <c r="K32" s="30"/>
      <c r="L32" s="4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s="9" customFormat="1" ht="13.9" customHeight="1" x14ac:dyDescent="0.25">
      <c r="A33" s="7" t="s">
        <v>39</v>
      </c>
      <c r="B33" s="31">
        <f t="shared" ref="B33:B50" si="22">ROUND(B8*100/$B$4,1)</f>
        <v>0.2</v>
      </c>
      <c r="C33" s="31">
        <f t="shared" si="19"/>
        <v>0.2</v>
      </c>
      <c r="D33" s="31">
        <f t="shared" si="20"/>
        <v>0.2</v>
      </c>
      <c r="E33" s="47"/>
      <c r="F33" s="47"/>
      <c r="G33" s="32">
        <f t="shared" si="21"/>
        <v>0.1736828869046361</v>
      </c>
      <c r="H33" s="33">
        <f t="shared" si="17"/>
        <v>0.15763044041083824</v>
      </c>
      <c r="I33" s="50">
        <f t="shared" si="18"/>
        <v>0.19286589882075902</v>
      </c>
      <c r="J33" s="8"/>
      <c r="K33" s="42"/>
      <c r="L33" s="41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9" customFormat="1" ht="13.5" customHeight="1" x14ac:dyDescent="0.25">
      <c r="A34" s="55" t="s">
        <v>13</v>
      </c>
      <c r="B34" s="56">
        <f t="shared" si="22"/>
        <v>0.9</v>
      </c>
      <c r="C34" s="56">
        <v>1.6</v>
      </c>
      <c r="D34" s="56">
        <f t="shared" si="20"/>
        <v>0.2</v>
      </c>
      <c r="E34" s="47"/>
      <c r="F34" s="47"/>
      <c r="G34" s="32">
        <f t="shared" si="21"/>
        <v>0.94239693188206053</v>
      </c>
      <c r="H34" s="33">
        <f t="shared" si="17"/>
        <v>1.570642418370072</v>
      </c>
      <c r="I34" s="50">
        <f t="shared" si="18"/>
        <v>0.19163485915118456</v>
      </c>
      <c r="J34" s="8"/>
      <c r="K34" s="42"/>
      <c r="L34" s="41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s="9" customFormat="1" ht="13.9" customHeight="1" x14ac:dyDescent="0.25">
      <c r="A35" s="7" t="s">
        <v>14</v>
      </c>
      <c r="B35" s="31">
        <f t="shared" si="22"/>
        <v>3.2</v>
      </c>
      <c r="C35" s="31">
        <f t="shared" si="19"/>
        <v>4.5</v>
      </c>
      <c r="D35" s="31">
        <v>1.8</v>
      </c>
      <c r="E35" s="47"/>
      <c r="F35" s="47"/>
      <c r="G35" s="32">
        <f t="shared" si="21"/>
        <v>3.2461905797461981</v>
      </c>
      <c r="H35" s="33">
        <f t="shared" si="17"/>
        <v>4.5045205748608437</v>
      </c>
      <c r="I35" s="50">
        <f t="shared" si="18"/>
        <v>1.7424597123033136</v>
      </c>
      <c r="J35" s="8"/>
      <c r="K35" s="42"/>
      <c r="L35" s="41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s="9" customFormat="1" ht="13.9" customHeight="1" x14ac:dyDescent="0.25">
      <c r="A36" s="7" t="s">
        <v>15</v>
      </c>
      <c r="B36" s="31">
        <f t="shared" si="22"/>
        <v>15.3</v>
      </c>
      <c r="C36" s="31">
        <f t="shared" si="19"/>
        <v>14.7</v>
      </c>
      <c r="D36" s="31">
        <f t="shared" si="20"/>
        <v>15.9</v>
      </c>
      <c r="E36" s="47"/>
      <c r="F36" s="47"/>
      <c r="G36" s="32">
        <f t="shared" si="21"/>
        <v>15.278780569842757</v>
      </c>
      <c r="H36" s="33">
        <f t="shared" si="17"/>
        <v>14.736887712104801</v>
      </c>
      <c r="I36" s="50">
        <f t="shared" si="18"/>
        <v>15.926353956943935</v>
      </c>
      <c r="J36" s="8"/>
      <c r="K36" s="42"/>
      <c r="L36" s="3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9" customFormat="1" ht="13.9" customHeight="1" x14ac:dyDescent="0.25">
      <c r="A37" s="7" t="s">
        <v>16</v>
      </c>
      <c r="B37" s="31">
        <f t="shared" si="22"/>
        <v>1.1000000000000001</v>
      </c>
      <c r="C37" s="31">
        <f t="shared" si="19"/>
        <v>1.3</v>
      </c>
      <c r="D37" s="31">
        <f t="shared" si="20"/>
        <v>0.7</v>
      </c>
      <c r="E37" s="47"/>
      <c r="F37" s="47"/>
      <c r="G37" s="32">
        <f t="shared" si="21"/>
        <v>1.063922374646616</v>
      </c>
      <c r="H37" s="33">
        <f t="shared" si="17"/>
        <v>1.3482381036566808</v>
      </c>
      <c r="I37" s="50">
        <f t="shared" si="18"/>
        <v>0.7241590856271819</v>
      </c>
      <c r="J37" s="8"/>
      <c r="K37" s="42"/>
      <c r="L37" s="3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9" customFormat="1" ht="13.9" customHeight="1" x14ac:dyDescent="0.25">
      <c r="A38" s="7" t="s">
        <v>17</v>
      </c>
      <c r="B38" s="31">
        <f t="shared" si="22"/>
        <v>6.8</v>
      </c>
      <c r="C38" s="31">
        <f t="shared" si="19"/>
        <v>3.9</v>
      </c>
      <c r="D38" s="31">
        <v>10.3</v>
      </c>
      <c r="E38" s="47"/>
      <c r="F38" s="47"/>
      <c r="G38" s="32">
        <f t="shared" si="21"/>
        <v>6.785063679979439</v>
      </c>
      <c r="H38" s="33">
        <f t="shared" si="17"/>
        <v>3.8859287497229595</v>
      </c>
      <c r="I38" s="50">
        <f t="shared" si="18"/>
        <v>10.249591030065654</v>
      </c>
      <c r="J38" s="8"/>
      <c r="K38" s="42"/>
      <c r="L38" s="3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9" customFormat="1" ht="13.9" customHeight="1" x14ac:dyDescent="0.25">
      <c r="A39" s="8" t="s">
        <v>18</v>
      </c>
      <c r="B39" s="31">
        <f t="shared" si="22"/>
        <v>0.2</v>
      </c>
      <c r="C39" s="31">
        <f t="shared" si="19"/>
        <v>0.3</v>
      </c>
      <c r="D39" s="31" t="s">
        <v>5</v>
      </c>
      <c r="E39" s="47"/>
      <c r="F39" s="47"/>
      <c r="G39" s="32">
        <f t="shared" si="21"/>
        <v>0.17900461221004199</v>
      </c>
      <c r="H39" s="33">
        <f t="shared" si="17"/>
        <v>0.32879662465359627</v>
      </c>
      <c r="I39" s="51" t="s">
        <v>5</v>
      </c>
      <c r="J39" s="8"/>
      <c r="K39" s="42"/>
      <c r="L39" s="35"/>
      <c r="M39" s="8" t="s">
        <v>0</v>
      </c>
      <c r="N39" s="8"/>
      <c r="O39" s="8" t="s">
        <v>0</v>
      </c>
      <c r="P39" s="8" t="s">
        <v>0</v>
      </c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s="9" customFormat="1" ht="13.9" customHeight="1" x14ac:dyDescent="0.25">
      <c r="A40" s="8" t="s">
        <v>19</v>
      </c>
      <c r="B40" s="31">
        <v>0.6</v>
      </c>
      <c r="C40" s="31">
        <v>0.4</v>
      </c>
      <c r="D40" s="31">
        <f t="shared" si="20"/>
        <v>0.7</v>
      </c>
      <c r="E40" s="47"/>
      <c r="F40" s="47"/>
      <c r="G40" s="32">
        <f t="shared" si="21"/>
        <v>0.56860191554481732</v>
      </c>
      <c r="H40" s="33">
        <f t="shared" si="17"/>
        <v>0.45182267463571274</v>
      </c>
      <c r="I40" s="50">
        <f t="shared" si="18"/>
        <v>0.70815104404157558</v>
      </c>
      <c r="J40" s="8"/>
      <c r="K40" s="42"/>
      <c r="L40" s="3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s="9" customFormat="1" ht="13.9" customHeight="1" x14ac:dyDescent="0.25">
      <c r="A41" s="8" t="s">
        <v>20</v>
      </c>
      <c r="B41" s="31">
        <f t="shared" si="22"/>
        <v>0.3</v>
      </c>
      <c r="C41" s="31">
        <f t="shared" si="19"/>
        <v>0.1</v>
      </c>
      <c r="D41" s="31">
        <f t="shared" si="20"/>
        <v>0.6</v>
      </c>
      <c r="E41" s="47"/>
      <c r="F41" s="47"/>
      <c r="G41" s="32">
        <f t="shared" si="21"/>
        <v>0.34220281365245842</v>
      </c>
      <c r="H41" s="33">
        <f t="shared" si="17"/>
        <v>0.11050151029208877</v>
      </c>
      <c r="I41" s="50">
        <f t="shared" si="18"/>
        <v>0.61909075500522848</v>
      </c>
      <c r="J41" s="8"/>
      <c r="K41" s="42"/>
      <c r="L41" s="3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9" customFormat="1" ht="13.9" customHeight="1" x14ac:dyDescent="0.25">
      <c r="A42" s="8" t="s">
        <v>21</v>
      </c>
      <c r="B42" s="31">
        <f t="shared" si="22"/>
        <v>0.7</v>
      </c>
      <c r="C42" s="31">
        <f t="shared" si="19"/>
        <v>1</v>
      </c>
      <c r="D42" s="31">
        <f t="shared" si="20"/>
        <v>0.4</v>
      </c>
      <c r="E42" s="47"/>
      <c r="F42" s="47"/>
      <c r="G42" s="32">
        <f t="shared" si="21"/>
        <v>0.70455436798078919</v>
      </c>
      <c r="H42" s="33">
        <f t="shared" si="17"/>
        <v>0.99811908455045195</v>
      </c>
      <c r="I42" s="50">
        <f t="shared" si="18"/>
        <v>0.35373834387599629</v>
      </c>
      <c r="J42" s="8"/>
      <c r="K42" s="42" t="s">
        <v>0</v>
      </c>
      <c r="L42" s="3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s="9" customFormat="1" ht="13.9" customHeight="1" x14ac:dyDescent="0.25">
      <c r="A43" s="8" t="s">
        <v>22</v>
      </c>
      <c r="B43" s="31">
        <f t="shared" si="22"/>
        <v>0.2</v>
      </c>
      <c r="C43" s="31">
        <f t="shared" si="19"/>
        <v>0.2</v>
      </c>
      <c r="D43" s="31">
        <f t="shared" si="20"/>
        <v>0.2</v>
      </c>
      <c r="E43" s="47"/>
      <c r="F43" s="47"/>
      <c r="G43" s="32">
        <f t="shared" si="21"/>
        <v>0.19477803281692116</v>
      </c>
      <c r="H43" s="33">
        <f t="shared" si="17"/>
        <v>0.16442103601538</v>
      </c>
      <c r="I43" s="50">
        <f t="shared" si="18"/>
        <v>0.23105528386439644</v>
      </c>
      <c r="J43" s="8"/>
      <c r="K43" s="42"/>
      <c r="L43" s="35"/>
      <c r="M43" s="8"/>
      <c r="N43" s="8" t="s">
        <v>0</v>
      </c>
      <c r="O43" s="8" t="s">
        <v>0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9" customFormat="1" ht="13.9" customHeight="1" x14ac:dyDescent="0.25">
      <c r="A44" s="8" t="s">
        <v>23</v>
      </c>
      <c r="B44" s="31">
        <f t="shared" si="22"/>
        <v>5.6</v>
      </c>
      <c r="C44" s="31">
        <f t="shared" si="19"/>
        <v>5.9</v>
      </c>
      <c r="D44" s="31">
        <v>5.3</v>
      </c>
      <c r="E44" s="47"/>
      <c r="F44" s="47"/>
      <c r="G44" s="32">
        <f t="shared" si="21"/>
        <v>5.6397690119667478</v>
      </c>
      <c r="H44" s="33">
        <f t="shared" si="17"/>
        <v>5.9129953896665688</v>
      </c>
      <c r="I44" s="50">
        <f t="shared" si="18"/>
        <v>5.3132577315061749</v>
      </c>
      <c r="J44" s="8"/>
      <c r="K44" s="42"/>
      <c r="L44" s="3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s="9" customFormat="1" ht="13.9" customHeight="1" x14ac:dyDescent="0.25">
      <c r="A45" s="8" t="s">
        <v>24</v>
      </c>
      <c r="B45" s="31">
        <f t="shared" si="22"/>
        <v>3.9</v>
      </c>
      <c r="C45" s="31">
        <f t="shared" si="19"/>
        <v>1.7</v>
      </c>
      <c r="D45" s="31">
        <v>6.4</v>
      </c>
      <c r="E45" s="47"/>
      <c r="F45" s="47"/>
      <c r="G45" s="32">
        <f t="shared" si="21"/>
        <v>3.8530590198718087</v>
      </c>
      <c r="H45" s="33">
        <f t="shared" si="17"/>
        <v>1.7002545507594937</v>
      </c>
      <c r="I45" s="50">
        <f t="shared" si="18"/>
        <v>6.4257057376179247</v>
      </c>
      <c r="J45" s="8"/>
      <c r="K45" s="42"/>
      <c r="L45" s="3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s="9" customFormat="1" ht="13.9" customHeight="1" x14ac:dyDescent="0.25">
      <c r="A46" s="8" t="s">
        <v>25</v>
      </c>
      <c r="B46" s="31">
        <f t="shared" si="22"/>
        <v>2.2000000000000002</v>
      </c>
      <c r="C46" s="31">
        <f t="shared" si="19"/>
        <v>1.1000000000000001</v>
      </c>
      <c r="D46" s="31">
        <f t="shared" si="20"/>
        <v>3.5</v>
      </c>
      <c r="E46" s="47"/>
      <c r="F46" s="47"/>
      <c r="G46" s="32">
        <f t="shared" si="21"/>
        <v>2.1858455756555211</v>
      </c>
      <c r="H46" s="33">
        <f t="shared" si="17"/>
        <v>1.05827626278946</v>
      </c>
      <c r="I46" s="50">
        <f t="shared" si="18"/>
        <v>3.5333191974979119</v>
      </c>
      <c r="J46" s="8"/>
      <c r="K46" s="42"/>
      <c r="L46" s="3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s="9" customFormat="1" ht="13.9" customHeight="1" x14ac:dyDescent="0.25">
      <c r="A47" s="8" t="s">
        <v>26</v>
      </c>
      <c r="B47" s="31">
        <f t="shared" si="22"/>
        <v>0.2</v>
      </c>
      <c r="C47" s="31">
        <f t="shared" si="19"/>
        <v>0.2</v>
      </c>
      <c r="D47" s="31">
        <f t="shared" si="20"/>
        <v>0.1</v>
      </c>
      <c r="E47" s="47"/>
      <c r="F47" s="47"/>
      <c r="G47" s="32">
        <f t="shared" si="21"/>
        <v>0.169868399568332</v>
      </c>
      <c r="H47" s="33">
        <f t="shared" si="17"/>
        <v>0.21423893594964791</v>
      </c>
      <c r="I47" s="50">
        <f t="shared" si="18"/>
        <v>0.11684467334339738</v>
      </c>
      <c r="J47" s="8"/>
      <c r="K47" s="42"/>
      <c r="L47" s="3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s="9" customFormat="1" ht="13.9" customHeight="1" x14ac:dyDescent="0.25">
      <c r="A48" s="8" t="s">
        <v>38</v>
      </c>
      <c r="B48" s="31">
        <f t="shared" si="22"/>
        <v>5.8</v>
      </c>
      <c r="C48" s="31">
        <f t="shared" si="19"/>
        <v>6</v>
      </c>
      <c r="D48" s="31">
        <f t="shared" si="20"/>
        <v>5.7</v>
      </c>
      <c r="E48" s="11"/>
      <c r="F48" s="11"/>
      <c r="G48" s="32">
        <f t="shared" si="21"/>
        <v>5.8219406796084456</v>
      </c>
      <c r="H48" s="33">
        <f t="shared" si="17"/>
        <v>5.9529133359420126</v>
      </c>
      <c r="I48" s="50">
        <f t="shared" si="18"/>
        <v>5.6654255946272354</v>
      </c>
      <c r="J48" s="8"/>
      <c r="K48" s="43"/>
      <c r="L48" s="3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s="9" customFormat="1" ht="13.9" customHeight="1" x14ac:dyDescent="0.25">
      <c r="A49" s="8" t="s">
        <v>27</v>
      </c>
      <c r="B49" s="31"/>
      <c r="C49" s="31"/>
      <c r="D49" s="31"/>
      <c r="E49" s="11"/>
      <c r="F49" s="11"/>
      <c r="G49" s="32"/>
      <c r="H49" s="33"/>
      <c r="I49" s="50"/>
      <c r="J49" s="8"/>
      <c r="K49" s="34"/>
      <c r="L49" s="3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s="9" customFormat="1" ht="13.5" customHeight="1" x14ac:dyDescent="0.25">
      <c r="A50" s="10" t="s">
        <v>28</v>
      </c>
      <c r="B50" s="31">
        <f t="shared" si="22"/>
        <v>0.6</v>
      </c>
      <c r="C50" s="31" t="s">
        <v>5</v>
      </c>
      <c r="D50" s="31">
        <f t="shared" si="20"/>
        <v>1.3</v>
      </c>
      <c r="E50" s="11"/>
      <c r="F50" s="11"/>
      <c r="G50" s="32">
        <f t="shared" si="21"/>
        <v>0.60117351362676108</v>
      </c>
      <c r="H50" s="23" t="s">
        <v>6</v>
      </c>
      <c r="I50" s="50">
        <f t="shared" si="18"/>
        <v>1.3195885340422069</v>
      </c>
      <c r="J50" s="8"/>
      <c r="K50" s="34"/>
      <c r="L50" s="3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s="9" customFormat="1" ht="13.9" customHeight="1" x14ac:dyDescent="0.25">
      <c r="A51" s="8" t="s">
        <v>29</v>
      </c>
      <c r="B51" s="31" t="s">
        <v>5</v>
      </c>
      <c r="C51" s="31" t="s">
        <v>5</v>
      </c>
      <c r="D51" s="31" t="s">
        <v>5</v>
      </c>
      <c r="E51" s="8"/>
      <c r="F51" s="8"/>
      <c r="G51" s="23" t="s">
        <v>6</v>
      </c>
      <c r="H51" s="23" t="s">
        <v>6</v>
      </c>
      <c r="I51" s="23" t="s">
        <v>6</v>
      </c>
      <c r="J51" s="8"/>
      <c r="K51" s="44"/>
      <c r="L51" s="3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s="9" customFormat="1" ht="13.9" customHeight="1" x14ac:dyDescent="0.25">
      <c r="A52" s="36" t="s">
        <v>30</v>
      </c>
      <c r="B52" s="37" t="s">
        <v>5</v>
      </c>
      <c r="C52" s="37" t="s">
        <v>5</v>
      </c>
      <c r="D52" s="37" t="s">
        <v>5</v>
      </c>
      <c r="E52" s="8"/>
      <c r="F52" s="8"/>
      <c r="G52" s="23" t="s">
        <v>6</v>
      </c>
      <c r="H52" s="23" t="s">
        <v>6</v>
      </c>
      <c r="I52" s="23" t="s">
        <v>6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s="9" customFormat="1" ht="15.4" customHeight="1" x14ac:dyDescent="0.25">
      <c r="A53" s="45" t="s">
        <v>33</v>
      </c>
      <c r="B53" s="11"/>
      <c r="C53" s="11"/>
      <c r="D53" s="8" t="s">
        <v>34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s="9" customFormat="1" ht="12" customHeight="1" x14ac:dyDescent="0.25">
      <c r="A54" s="46" t="s">
        <v>35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6" customHeight="1" x14ac:dyDescent="0.3">
      <c r="A55" s="46" t="s">
        <v>36</v>
      </c>
      <c r="B55" s="4"/>
      <c r="C55" s="4"/>
      <c r="D55" s="4"/>
      <c r="E55" s="4"/>
      <c r="F55" s="4"/>
      <c r="G55" s="4" t="s">
        <v>0</v>
      </c>
      <c r="H55" s="4" t="s">
        <v>37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4" t="s">
        <v>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4"/>
      <c r="B59" s="4"/>
      <c r="C59" s="4" t="s"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4"/>
      <c r="B63" s="4" t="s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8740157480314965" right="0" top="0.82677165354330717" bottom="0" header="0.31496062992125984" footer="0.31496062992125984"/>
  <pageSetup paperSize="9" scale="95" fitToWidth="0" orientation="portrait" r:id="rId1"/>
  <headerFooter alignWithMargins="0"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saraban phchabun</cp:lastModifiedBy>
  <cp:revision/>
  <cp:lastPrinted>2025-04-05T07:55:08Z</cp:lastPrinted>
  <dcterms:created xsi:type="dcterms:W3CDTF">2000-11-20T04:06:35Z</dcterms:created>
  <dcterms:modified xsi:type="dcterms:W3CDTF">2025-04-09T02:55:25Z</dcterms:modified>
  <cp:category/>
  <cp:contentStatus/>
</cp:coreProperties>
</file>