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8_{DCC4851F-8079-45D5-B222-35630A934E6F}" xr6:coauthVersionLast="47" xr6:coauthVersionMax="47" xr10:uidLastSave="{00000000-0000-0000-0000-000000000000}"/>
  <bookViews>
    <workbookView xWindow="-120" yWindow="-120" windowWidth="20730" windowHeight="11160" xr2:uid="{30EE65FB-2BF2-47AA-B437-5A6CAFE9E575}"/>
  </bookViews>
  <sheets>
    <sheet name="ตารางที่6" sheetId="3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B16" i="3"/>
  <c r="F15" i="3" s="1"/>
  <c r="F16" i="3"/>
  <c r="G16" i="3"/>
  <c r="H16" i="3"/>
  <c r="B17" i="3"/>
  <c r="C17" i="3"/>
  <c r="D17" i="3"/>
  <c r="F17" i="3"/>
  <c r="G17" i="3"/>
  <c r="H17" i="3"/>
  <c r="B18" i="3"/>
  <c r="C18" i="3"/>
  <c r="D18" i="3"/>
  <c r="F18" i="3"/>
  <c r="G18" i="3"/>
  <c r="H18" i="3"/>
  <c r="B19" i="3"/>
  <c r="C19" i="3"/>
  <c r="G15" i="3" s="1"/>
  <c r="D19" i="3"/>
  <c r="F19" i="3"/>
  <c r="G19" i="3"/>
  <c r="H19" i="3"/>
  <c r="B20" i="3"/>
  <c r="C20" i="3"/>
  <c r="D20" i="3"/>
  <c r="H15" i="3" s="1"/>
  <c r="F20" i="3"/>
  <c r="G20" i="3"/>
  <c r="H20" i="3"/>
  <c r="B21" i="3"/>
  <c r="C21" i="3"/>
  <c r="D21" i="3"/>
  <c r="F21" i="3"/>
  <c r="G21" i="3"/>
  <c r="H21" i="3"/>
  <c r="B22" i="3"/>
  <c r="C22" i="3"/>
  <c r="D22" i="3"/>
  <c r="F22" i="3"/>
  <c r="G22" i="3"/>
  <c r="H22" i="3"/>
  <c r="B23" i="3"/>
  <c r="C23" i="3"/>
  <c r="D23" i="3"/>
  <c r="F23" i="3"/>
  <c r="G23" i="3"/>
  <c r="H23" i="3"/>
</calcChain>
</file>

<file path=xl/sharedStrings.xml><?xml version="1.0" encoding="utf-8"?>
<sst xmlns="http://schemas.openxmlformats.org/spreadsheetml/2006/main" count="30" uniqueCount="21">
  <si>
    <t>n.a.</t>
  </si>
  <si>
    <t>ยอดรวม</t>
  </si>
  <si>
    <t>หญิง</t>
  </si>
  <si>
    <t>ชาย</t>
  </si>
  <si>
    <t>รวม</t>
  </si>
  <si>
    <t>ร้อยละ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</si>
  <si>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</si>
  <si>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หมายเหตุ  :  n.a. ไม่มีข้อมูล/สำรวจไม่พบ </t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</si>
  <si>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</si>
  <si>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</si>
  <si>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</si>
  <si>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</si>
  <si>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</si>
  <si>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</si>
  <si>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</si>
  <si>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</si>
  <si>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</si>
  <si>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 xml:space="preserve">                 จำนวน</t>
  </si>
  <si>
    <t>ชั่วโมงการทำงาน</t>
  </si>
  <si>
    <t xml:space="preserve">             ไตรมาสที่ 3/2568</t>
  </si>
  <si>
    <t>ตารางที่ 6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</si>
</sst>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7" formatCode="0.0000"/>
    <numFmt numFmtId="168" formatCode="#,##0.0"/>
  </numFmts>
  <fonts count="12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4" fontId="6" fillId="0" borderId="0" xfId="0" applyNumberFormat="1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horizontal="right" vertical="center"/>
    </xf>
    <xf numFmtId="164" fontId="8" fillId="2" borderId="0" xfId="0" applyNumberFormat="1" applyFont="1" applyFill="1" applyAlignment="1">
      <alignment vertical="center"/>
    </xf>
    <xf numFmtId="164" fontId="8" fillId="2" borderId="4" xfId="0" applyNumberFormat="1" applyFont="1" applyFill="1" applyBorder="1" applyAlignment="1">
      <alignment horizontal="right" vertical="center"/>
    </xf>
    <xf numFmtId="164" fontId="8" fillId="4" borderId="4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64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17" fontId="8" fillId="0" borderId="0" xfId="0" applyNumberFormat="1" applyFont="1" applyAlignment="1">
      <alignment horizontal="left" vertical="center"/>
    </xf>
    <xf numFmtId="164" fontId="8" fillId="2" borderId="0" xfId="0" quotePrefix="1" applyNumberFormat="1" applyFont="1" applyFill="1" applyAlignment="1">
      <alignment horizontal="right" vertical="center"/>
    </xf>
    <xf numFmtId="164" fontId="8" fillId="0" borderId="0" xfId="0" quotePrefix="1" applyNumberFormat="1" applyFont="1" applyAlignment="1">
      <alignment horizontal="right" vertical="center"/>
    </xf>
    <xf numFmtId="167" fontId="9" fillId="3" borderId="0" xfId="0" applyNumberFormat="1" applyFont="1" applyFill="1" applyAlignment="1">
      <alignment horizontal="right" vertical="center"/>
    </xf>
    <xf numFmtId="168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20BC-4103-4E40-BDF4-58B8CD2938AE}">
  <sheetPr>
    <tabColor rgb="FF99CC00"/>
  </sheetPr>
  <dimension ref="A1:Z1000"/>
  <sheetViews>
    <sheetView showGridLines="0" tabSelected="1" view="pageBreakPreview" zoomScale="134" zoomScaleNormal="145" zoomScaleSheetLayoutView="134" workbookViewId="0">
      <selection activeCell="A25" sqref="A25"/>
    </sheetView>
  </sheetViews>
  <sheetFormatPr defaultColWidth="10.140625" defaultRowHeight="15" customHeight="1" x14ac:dyDescent="0.3"/>
  <cols>
    <col min="1" max="1" width="43.7109375" style="1" customWidth="1"/>
    <col min="2" max="4" width="15.85546875" style="1" customWidth="1"/>
    <col min="5" max="5" width="8.85546875" style="1" customWidth="1"/>
    <col min="6" max="6" width="11.85546875" style="1" customWidth="1"/>
    <col min="7" max="7" width="11.28515625" style="1" customWidth="1"/>
    <col min="8" max="8" width="14" style="1" customWidth="1"/>
    <col min="9" max="12" width="9.140625" style="1" customWidth="1"/>
    <col min="13" max="26" width="8" style="1" customWidth="1"/>
    <col min="27" max="16384" width="10.140625" style="1"/>
  </cols>
  <sheetData>
    <row r="1" spans="1:26" ht="25.5" customHeight="1" x14ac:dyDescent="0.35">
      <c r="A1" s="22" t="s">
        <v>20</v>
      </c>
      <c r="B1" s="2"/>
      <c r="C1" s="2"/>
      <c r="D1" s="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1.75" customHeight="1" x14ac:dyDescent="0.35">
      <c r="A2" s="45" t="s">
        <v>19</v>
      </c>
      <c r="B2" s="2"/>
      <c r="C2" s="2"/>
      <c r="D2" s="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5" customFormat="1" ht="33" customHeight="1" x14ac:dyDescent="0.3">
      <c r="A3" s="20" t="s">
        <v>18</v>
      </c>
      <c r="B3" s="19" t="s">
        <v>4</v>
      </c>
      <c r="C3" s="19" t="s">
        <v>3</v>
      </c>
      <c r="D3" s="19" t="s">
        <v>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5" customFormat="1" ht="27" customHeight="1" x14ac:dyDescent="0.3">
      <c r="A4" s="44"/>
      <c r="B4" s="13"/>
      <c r="C4" s="18" t="s">
        <v>17</v>
      </c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5" customFormat="1" ht="27" customHeight="1" x14ac:dyDescent="0.3">
      <c r="A5" s="12" t="s">
        <v>1</v>
      </c>
      <c r="B5" s="16">
        <v>462243</v>
      </c>
      <c r="C5" s="16">
        <v>248015</v>
      </c>
      <c r="D5" s="16">
        <v>214229</v>
      </c>
      <c r="E5" s="9"/>
      <c r="F5" s="43">
        <f>ROUND(B5,0)</f>
        <v>462243</v>
      </c>
      <c r="G5" s="43">
        <f>ROUND(C5,0)</f>
        <v>248015</v>
      </c>
      <c r="H5" s="43">
        <f>ROUND(D5,0)</f>
        <v>214229</v>
      </c>
      <c r="I5" s="16"/>
      <c r="J5" s="16"/>
      <c r="K5" s="16"/>
      <c r="L5" s="16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5" customFormat="1" ht="24.95" customHeight="1" x14ac:dyDescent="0.3">
      <c r="A6" s="8" t="s">
        <v>16</v>
      </c>
      <c r="B6" s="15">
        <v>395</v>
      </c>
      <c r="C6" s="15">
        <v>395</v>
      </c>
      <c r="D6" s="15" t="s">
        <v>0</v>
      </c>
      <c r="E6" s="9"/>
      <c r="F6" s="42">
        <f>ROUND(B6,0)</f>
        <v>395</v>
      </c>
      <c r="G6" s="42">
        <f>ROUND(C6,0)</f>
        <v>395</v>
      </c>
      <c r="H6" s="42" t="e">
        <f>ROUND(D6,0)</f>
        <v>#VALUE!</v>
      </c>
      <c r="I6" s="16"/>
      <c r="J6" s="15"/>
      <c r="K6" s="15"/>
      <c r="L6" s="15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5" customFormat="1" ht="24.95" customHeight="1" x14ac:dyDescent="0.3">
      <c r="A7" s="36" t="s">
        <v>14</v>
      </c>
      <c r="B7" s="15">
        <v>1168</v>
      </c>
      <c r="C7" s="15">
        <v>438</v>
      </c>
      <c r="D7" s="15">
        <v>730</v>
      </c>
      <c r="E7" s="8"/>
      <c r="F7" s="42">
        <f>ROUND(B7,0)</f>
        <v>1168</v>
      </c>
      <c r="G7" s="42">
        <f>ROUND(C7,0)</f>
        <v>438</v>
      </c>
      <c r="H7" s="42">
        <f>ROUND(D7,0)</f>
        <v>730</v>
      </c>
      <c r="I7" s="16"/>
      <c r="J7" s="15"/>
      <c r="K7" s="15"/>
      <c r="L7" s="1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5" customFormat="1" ht="24.95" customHeight="1" x14ac:dyDescent="0.3">
      <c r="A8" s="37" t="s">
        <v>13</v>
      </c>
      <c r="B8" s="15">
        <v>14106</v>
      </c>
      <c r="C8" s="15">
        <v>7948</v>
      </c>
      <c r="D8" s="15">
        <v>6158</v>
      </c>
      <c r="E8" s="8"/>
      <c r="F8" s="42">
        <f>ROUND(B8,0)</f>
        <v>14106</v>
      </c>
      <c r="G8" s="42">
        <f>ROUND(C8,0)</f>
        <v>7948</v>
      </c>
      <c r="H8" s="42">
        <f>ROUND(D8,0)</f>
        <v>6158</v>
      </c>
      <c r="I8" s="16"/>
      <c r="J8" s="15"/>
      <c r="K8" s="15"/>
      <c r="L8" s="1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5" customFormat="1" ht="24.95" customHeight="1" x14ac:dyDescent="0.3">
      <c r="A9" s="36" t="s">
        <v>12</v>
      </c>
      <c r="B9" s="15">
        <v>18921</v>
      </c>
      <c r="C9" s="15">
        <v>9686</v>
      </c>
      <c r="D9" s="15">
        <v>9235</v>
      </c>
      <c r="E9" s="8"/>
      <c r="F9" s="42">
        <f>ROUND(B9,0)</f>
        <v>18921</v>
      </c>
      <c r="G9" s="42">
        <f>ROUND(C9,0)</f>
        <v>9686</v>
      </c>
      <c r="H9" s="42">
        <f>ROUND(D9,0)</f>
        <v>9235</v>
      </c>
      <c r="I9" s="16"/>
      <c r="J9" s="15"/>
      <c r="K9" s="15"/>
      <c r="L9" s="1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5" customFormat="1" ht="24.95" customHeight="1" x14ac:dyDescent="0.3">
      <c r="A10" s="36" t="s">
        <v>11</v>
      </c>
      <c r="B10" s="15">
        <v>23221</v>
      </c>
      <c r="C10" s="15">
        <v>11680</v>
      </c>
      <c r="D10" s="15">
        <v>11541</v>
      </c>
      <c r="E10" s="8"/>
      <c r="F10" s="42">
        <f>ROUND(B10,0)</f>
        <v>23221</v>
      </c>
      <c r="G10" s="42">
        <f>ROUND(C10,0)</f>
        <v>11680</v>
      </c>
      <c r="H10" s="42">
        <f>ROUND(D10,0)</f>
        <v>11541</v>
      </c>
      <c r="I10" s="16"/>
      <c r="J10" s="15"/>
      <c r="K10" s="15"/>
      <c r="L10" s="1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5" customFormat="1" ht="24.95" customHeight="1" x14ac:dyDescent="0.3">
      <c r="A11" s="36" t="s">
        <v>10</v>
      </c>
      <c r="B11" s="15">
        <v>81483</v>
      </c>
      <c r="C11" s="15">
        <v>42582</v>
      </c>
      <c r="D11" s="15">
        <v>38902</v>
      </c>
      <c r="E11" s="8"/>
      <c r="F11" s="42">
        <f>ROUND(B11,0)</f>
        <v>81483</v>
      </c>
      <c r="G11" s="42">
        <f>ROUND(C11,0)</f>
        <v>42582</v>
      </c>
      <c r="H11" s="42">
        <f>ROUND(D11,0)</f>
        <v>38902</v>
      </c>
      <c r="I11" s="16"/>
      <c r="J11" s="15"/>
      <c r="K11" s="15"/>
      <c r="L11" s="1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5" customFormat="1" ht="24.95" customHeight="1" x14ac:dyDescent="0.3">
      <c r="A12" s="36" t="s">
        <v>9</v>
      </c>
      <c r="B12" s="15">
        <v>194216</v>
      </c>
      <c r="C12" s="15">
        <v>104874</v>
      </c>
      <c r="D12" s="15">
        <v>89342</v>
      </c>
      <c r="E12" s="8"/>
      <c r="F12" s="42">
        <f>ROUND(B12,0)</f>
        <v>194216</v>
      </c>
      <c r="G12" s="42">
        <f>ROUND(C12,0)</f>
        <v>104874</v>
      </c>
      <c r="H12" s="42">
        <f>ROUND(D12,0)</f>
        <v>89342</v>
      </c>
      <c r="I12" s="16"/>
      <c r="J12" s="15"/>
      <c r="K12" s="15"/>
      <c r="L12" s="15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5" customFormat="1" ht="24.95" customHeight="1" x14ac:dyDescent="0.3">
      <c r="A13" s="36" t="s">
        <v>8</v>
      </c>
      <c r="B13" s="15">
        <v>128733</v>
      </c>
      <c r="C13" s="15">
        <v>70412</v>
      </c>
      <c r="D13" s="15">
        <v>58321</v>
      </c>
      <c r="E13" s="8"/>
      <c r="F13" s="42">
        <f>ROUND(B13,0)</f>
        <v>128733</v>
      </c>
      <c r="G13" s="42">
        <f>ROUND(C13,0)</f>
        <v>70412</v>
      </c>
      <c r="H13" s="42">
        <f>ROUND(D13,0)</f>
        <v>58321</v>
      </c>
      <c r="I13" s="16"/>
      <c r="J13" s="15"/>
      <c r="K13" s="15"/>
      <c r="L13" s="1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5" customFormat="1" ht="33" customHeight="1" x14ac:dyDescent="0.3">
      <c r="A14" s="6"/>
      <c r="B14" s="6"/>
      <c r="C14" s="14" t="s">
        <v>5</v>
      </c>
      <c r="D14" s="13"/>
      <c r="E14" s="6"/>
      <c r="F14" s="6"/>
      <c r="G14" s="6"/>
      <c r="H14" s="41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5" customFormat="1" ht="27" customHeight="1" x14ac:dyDescent="0.3">
      <c r="A15" s="12" t="s">
        <v>1</v>
      </c>
      <c r="B15" s="11">
        <v>100</v>
      </c>
      <c r="C15" s="11">
        <v>100</v>
      </c>
      <c r="D15" s="11">
        <v>100</v>
      </c>
      <c r="E15" s="9"/>
      <c r="F15" s="10">
        <f>SUM(B16:B23)</f>
        <v>100</v>
      </c>
      <c r="G15" s="10">
        <f>SUM(C16:C23)</f>
        <v>100</v>
      </c>
      <c r="H15" s="10">
        <f>SUM(D16:D23)</f>
        <v>100.00000000000001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5" customFormat="1" ht="24.95" customHeight="1" x14ac:dyDescent="0.3">
      <c r="A16" s="8" t="s">
        <v>15</v>
      </c>
      <c r="B16" s="7">
        <f>ROUND(B6*100/$B$5,1)</f>
        <v>0.1</v>
      </c>
      <c r="C16" s="35">
        <v>0.1</v>
      </c>
      <c r="D16" s="7" t="s">
        <v>0</v>
      </c>
      <c r="E16" s="7"/>
      <c r="F16" s="30">
        <f>B6*100/$B$5</f>
        <v>8.545288949751538E-2</v>
      </c>
      <c r="G16" s="30">
        <f>C6*100/$C$5</f>
        <v>0.15926456061125335</v>
      </c>
      <c r="H16" s="40" t="e">
        <f>D6*100/$D$5</f>
        <v>#VALUE!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5" customFormat="1" ht="24.95" customHeight="1" x14ac:dyDescent="0.3">
      <c r="A17" s="36" t="s">
        <v>14</v>
      </c>
      <c r="B17" s="38">
        <f>ROUND(B7*100/$B$5,1)</f>
        <v>0.3</v>
      </c>
      <c r="C17" s="39">
        <f>ROUND(C7*100/$C$5,1)</f>
        <v>0.2</v>
      </c>
      <c r="D17" s="38">
        <f>ROUND(D7*100/$D$5,1)</f>
        <v>0.3</v>
      </c>
      <c r="E17" s="31"/>
      <c r="F17" s="30">
        <f>B7*100/$B$5</f>
        <v>0.25268094919771633</v>
      </c>
      <c r="G17" s="30">
        <f>C7*100/$C$5</f>
        <v>0.17660222163982017</v>
      </c>
      <c r="H17" s="30">
        <f>D7*100/$D$5</f>
        <v>0.34075685364726532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5" customFormat="1" ht="24.95" customHeight="1" x14ac:dyDescent="0.3">
      <c r="A18" s="37" t="s">
        <v>13</v>
      </c>
      <c r="B18" s="7">
        <f>ROUND(B8*100/$B$5,1)</f>
        <v>3.1</v>
      </c>
      <c r="C18" s="35">
        <f>ROUND(C8*100/$C$5,1)</f>
        <v>3.2</v>
      </c>
      <c r="D18" s="7">
        <f>ROUND(D8*100/$D$5,1)</f>
        <v>2.9</v>
      </c>
      <c r="E18" s="31"/>
      <c r="F18" s="30">
        <f>B8*100/$B$5</f>
        <v>3.0516416689922834</v>
      </c>
      <c r="G18" s="30">
        <f>C8*100/$C$5</f>
        <v>3.2046448803499787</v>
      </c>
      <c r="H18" s="30">
        <f>D8*100/$D$5</f>
        <v>2.8744941161093971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5" customFormat="1" ht="24.95" customHeight="1" x14ac:dyDescent="0.3">
      <c r="A19" s="36" t="s">
        <v>12</v>
      </c>
      <c r="B19" s="7">
        <f>ROUND(B9*100/$B$5,1)</f>
        <v>4.0999999999999996</v>
      </c>
      <c r="C19" s="35">
        <f>ROUND(C9*100/$C$5,1)</f>
        <v>3.9</v>
      </c>
      <c r="D19" s="7">
        <f>ROUND(D9*100/$D$5,1)</f>
        <v>4.3</v>
      </c>
      <c r="E19" s="31"/>
      <c r="F19" s="30">
        <f>B9*100/$B$5</f>
        <v>4.0933015751455404</v>
      </c>
      <c r="G19" s="30">
        <f>C9*100/$C$5</f>
        <v>3.9054089470394935</v>
      </c>
      <c r="H19" s="30">
        <f>D9*100/$D$5</f>
        <v>4.310807593743144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5" customFormat="1" ht="24.95" customHeight="1" x14ac:dyDescent="0.3">
      <c r="A20" s="36" t="s">
        <v>11</v>
      </c>
      <c r="B20" s="7">
        <f>ROUND(B10*100/$B$5,1)</f>
        <v>5</v>
      </c>
      <c r="C20" s="35">
        <f>ROUND(C10*100/$C$5,1)</f>
        <v>4.7</v>
      </c>
      <c r="D20" s="7">
        <f>ROUND(D10*100/$D$5,1)</f>
        <v>5.4</v>
      </c>
      <c r="E20" s="31"/>
      <c r="F20" s="30">
        <f>B10*100/$B$5</f>
        <v>5.0235482203083661</v>
      </c>
      <c r="G20" s="30">
        <f>C10*100/$C$5</f>
        <v>4.7093925770618714</v>
      </c>
      <c r="H20" s="30">
        <f>D10*100/$D$5</f>
        <v>5.3872258191001219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5" customFormat="1" ht="24.95" customHeight="1" x14ac:dyDescent="0.3">
      <c r="A21" s="36" t="s">
        <v>10</v>
      </c>
      <c r="B21" s="7">
        <f>ROUND(B11*100/$B$5,1)</f>
        <v>17.600000000000001</v>
      </c>
      <c r="C21" s="35">
        <f>ROUND(C11*100/$C$5,1)</f>
        <v>17.2</v>
      </c>
      <c r="D21" s="7">
        <f>ROUND(D11*100/$D$5,1)</f>
        <v>18.2</v>
      </c>
      <c r="E21" s="31"/>
      <c r="F21" s="30">
        <f>B11*100/$B$5</f>
        <v>17.62774125297733</v>
      </c>
      <c r="G21" s="30">
        <f>C11*100/$C$5</f>
        <v>17.169122835312379</v>
      </c>
      <c r="H21" s="30">
        <f>D11*100/$D$5</f>
        <v>18.15907276792591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5" customFormat="1" ht="24.95" customHeight="1" x14ac:dyDescent="0.3">
      <c r="A22" s="36" t="s">
        <v>9</v>
      </c>
      <c r="B22" s="7">
        <f>ROUND(B12*100/$B$5,1)</f>
        <v>42</v>
      </c>
      <c r="C22" s="35">
        <f>ROUND(C12*100/$C$5,1)</f>
        <v>42.3</v>
      </c>
      <c r="D22" s="7">
        <f>ROUND(D12*100/$D$5,1)</f>
        <v>41.7</v>
      </c>
      <c r="E22" s="31"/>
      <c r="F22" s="30">
        <f>B12*100/$B$5</f>
        <v>42.015995915568219</v>
      </c>
      <c r="G22" s="30">
        <f>C12*100/$C$5</f>
        <v>42.285345644416665</v>
      </c>
      <c r="H22" s="30">
        <f>D12*100/$D$5</f>
        <v>41.70397098432052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5" customFormat="1" ht="24.95" customHeight="1" x14ac:dyDescent="0.3">
      <c r="A23" s="34" t="s">
        <v>8</v>
      </c>
      <c r="B23" s="32">
        <f>ROUND(B13*100/$B$5,1)</f>
        <v>27.8</v>
      </c>
      <c r="C23" s="33">
        <f>ROUND(C13*100/$C$5,1)</f>
        <v>28.4</v>
      </c>
      <c r="D23" s="32">
        <f>ROUND(D13*100/$D$5,1)</f>
        <v>27.2</v>
      </c>
      <c r="E23" s="31"/>
      <c r="F23" s="30">
        <f>B13*100/$B$5</f>
        <v>27.849637528313028</v>
      </c>
      <c r="G23" s="30">
        <f>C13*100/$C$5</f>
        <v>28.390218333568534</v>
      </c>
      <c r="H23" s="30">
        <f>D13*100/$D$5</f>
        <v>27.223671865153644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 x14ac:dyDescent="0.3">
      <c r="A24" s="3" t="s">
        <v>7</v>
      </c>
      <c r="B24" s="29"/>
      <c r="C24" s="28"/>
      <c r="D24" s="28"/>
      <c r="E24" s="25"/>
      <c r="F24" s="25"/>
      <c r="G24" s="27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95" customHeight="1" x14ac:dyDescent="0.3">
      <c r="A25" s="26" t="s">
        <v>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6.149999999999999" customHeight="1" x14ac:dyDescent="0.3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6.899999999999999" customHeight="1" x14ac:dyDescent="0.35">
      <c r="A27" s="2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.75" customHeight="1" x14ac:dyDescent="0.35">
      <c r="A28" s="4"/>
      <c r="B28" s="23"/>
      <c r="C28" s="23"/>
      <c r="D28" s="2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.7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.7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0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0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0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0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0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0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0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0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0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0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0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0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0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0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0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0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0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0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0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0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0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0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0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0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0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0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0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0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0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0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0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0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0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0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0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0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0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0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0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0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0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0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0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0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0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0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0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0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0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0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0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0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0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0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30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30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0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0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0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0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0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0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0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0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0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0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0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0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0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0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0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0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0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0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0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0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0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0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0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0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0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0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0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0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0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0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0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0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0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0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0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0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0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30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0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0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0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0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0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0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0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0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0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0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0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0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0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0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0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0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30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0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0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0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0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0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0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0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0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30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30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30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0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30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30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0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0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0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0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0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0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0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30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0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30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0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0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0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30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30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0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30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0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0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0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0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0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0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0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30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30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30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30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0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30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30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30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30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0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0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0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0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0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30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0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0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0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0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0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0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0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0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30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30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30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30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0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0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0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30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0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0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0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0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0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0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0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0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0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30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0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30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0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0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30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0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0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0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0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30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30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30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30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30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30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30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30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30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30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30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30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30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30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30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0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30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30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30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30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30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30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30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30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30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30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30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30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30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30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30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30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30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30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30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30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30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30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30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30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30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30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30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30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30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30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30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30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30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30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30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30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30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30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30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30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30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30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30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30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30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30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30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30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30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30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30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30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30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30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30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30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30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30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30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30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30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30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30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30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30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30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30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30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30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30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30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30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30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30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30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30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30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30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30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30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30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30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30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30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30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30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30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30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30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30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30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30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30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30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30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30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30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30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30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30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30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30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30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30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30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30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30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30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30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30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30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30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30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30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30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30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30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30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30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30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30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30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30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30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30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30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30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30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30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30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30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30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30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30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30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30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30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30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30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30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30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30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30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30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30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30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30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30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30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30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30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30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30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30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30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30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30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30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30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30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30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30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30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30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30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30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30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30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30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30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30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30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30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30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30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30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30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30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30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30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30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30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30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30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30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30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30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30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30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30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30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30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30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30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30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30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30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30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30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30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30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0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30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30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30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30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30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30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30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30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30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30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30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30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30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30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30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30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30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30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30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30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30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30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30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30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30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30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30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30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30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30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30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30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30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30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30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30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30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30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30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30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30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30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30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30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30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30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30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30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30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30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30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30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30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30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30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30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30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30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30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30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30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30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30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30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30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30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30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30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30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30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30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30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30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30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30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30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30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30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30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30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30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30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30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30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30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30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30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30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30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30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30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30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30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30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30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30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30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30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30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30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30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30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30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30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30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30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30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30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30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30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30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30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30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30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30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30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30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30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30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30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30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30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30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30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30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30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30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30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30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30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30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30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30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30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30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30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30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30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30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30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30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30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30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30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30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30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30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30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30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30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30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30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30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30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30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30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30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30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30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30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30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30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30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30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30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30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30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30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30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30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30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30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30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30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30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30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30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30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30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30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30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30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30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30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30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30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30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30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30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30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30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30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30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30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30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30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30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30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30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30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30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30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30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30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30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30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30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30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30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30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30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30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30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30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30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30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30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30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30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30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30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30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30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30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30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30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30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30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30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30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30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30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30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30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30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30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30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30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30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30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30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30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30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30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30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30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30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30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30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30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30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30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30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30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30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30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30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30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30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30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30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30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30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30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30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30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30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30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30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30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30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30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30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30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30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30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30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30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30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30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30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30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30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30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30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30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30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30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30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30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30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30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30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30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30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30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30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30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30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30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30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30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30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30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30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30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30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30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30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30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30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30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30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30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30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30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30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30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30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30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30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30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30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30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30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30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30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30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30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30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30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30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30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30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30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30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30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30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30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30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30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30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30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30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30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30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30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30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30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30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30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30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30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30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30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30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30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30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30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30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30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30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30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30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30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30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30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30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30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30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30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30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30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30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30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30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30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30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30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30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30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30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30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30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30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30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30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30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30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30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30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30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30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30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30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30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30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30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30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30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30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30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30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30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30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30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30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30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30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30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30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30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30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30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30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30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30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30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30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30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30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30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30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30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30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30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30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30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30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30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30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30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30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30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30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30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30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30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30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30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30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30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30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30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30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30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30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30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30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30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30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30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30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30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30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30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30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30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30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30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30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30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30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30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30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30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30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30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30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30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30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30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30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30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30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30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30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30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30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30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30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30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30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30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30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30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30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30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30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30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30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30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30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30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30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30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30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30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30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30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30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30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30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30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30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30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30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30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30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30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30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30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30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30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30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30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30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30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30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30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30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30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30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SarabunPSK,Regular"&amp;16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2025-11-24T06:39:17Z</dcterms:created>
  <dcterms:modified xsi:type="dcterms:W3CDTF">2025-11-24T06:40:17Z</dcterms:modified>
</cp:coreProperties>
</file>