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8_{8793BC8D-0638-4E00-8E63-C31D0ECFF342}" xr6:coauthVersionLast="47" xr6:coauthVersionMax="47" xr10:uidLastSave="{00000000-0000-0000-0000-000000000000}"/>
  <bookViews>
    <workbookView xWindow="-120" yWindow="-120" windowWidth="20730" windowHeight="11160" xr2:uid="{30EE65FB-2BF2-47AA-B437-5A6CAFE9E575}"/>
  </bookViews>
  <sheets>
    <sheet name="ตารางที่4" sheetId="1" r:id="rId1"/>
  </sheets>
  <definedNames>
    <definedName name="_xlnm.Print_Area" localSheetId="0">ตารางที่4!$A$1:$E$55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G5" i="1"/>
  <c r="H5" i="1"/>
  <c r="I5" i="1"/>
  <c r="G6" i="1"/>
  <c r="G7" i="1"/>
  <c r="H7" i="1"/>
  <c r="I7" i="1"/>
  <c r="G8" i="1"/>
  <c r="H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I24" i="1"/>
  <c r="B30" i="1"/>
  <c r="D30" i="1"/>
  <c r="I29" i="1" s="1"/>
  <c r="G30" i="1"/>
  <c r="H30" i="1"/>
  <c r="I30" i="1"/>
  <c r="C31" i="1"/>
  <c r="H29" i="1" s="1"/>
  <c r="D31" i="1"/>
  <c r="G31" i="1"/>
  <c r="H31" i="1"/>
  <c r="B32" i="1"/>
  <c r="G29" i="1" s="1"/>
  <c r="C32" i="1"/>
  <c r="D32" i="1"/>
  <c r="G32" i="1"/>
  <c r="H32" i="1"/>
  <c r="I32" i="1"/>
  <c r="B33" i="1"/>
  <c r="C33" i="1"/>
  <c r="G33" i="1"/>
  <c r="H33" i="1"/>
  <c r="I33" i="1"/>
  <c r="B34" i="1"/>
  <c r="C34" i="1"/>
  <c r="D34" i="1"/>
  <c r="G34" i="1"/>
  <c r="H34" i="1"/>
  <c r="I34" i="1"/>
  <c r="B35" i="1"/>
  <c r="C35" i="1"/>
  <c r="D35" i="1"/>
  <c r="G35" i="1"/>
  <c r="H35" i="1"/>
  <c r="I35" i="1"/>
  <c r="B36" i="1"/>
  <c r="C36" i="1"/>
  <c r="D36" i="1"/>
  <c r="G36" i="1"/>
  <c r="H36" i="1"/>
  <c r="I36" i="1"/>
  <c r="B37" i="1"/>
  <c r="D37" i="1"/>
  <c r="G37" i="1"/>
  <c r="H37" i="1"/>
  <c r="I37" i="1"/>
  <c r="B38" i="1"/>
  <c r="C38" i="1"/>
  <c r="D38" i="1"/>
  <c r="G38" i="1"/>
  <c r="H38" i="1"/>
  <c r="I38" i="1"/>
  <c r="B39" i="1"/>
  <c r="C39" i="1"/>
  <c r="G39" i="1"/>
  <c r="H39" i="1"/>
  <c r="C40" i="1"/>
  <c r="D40" i="1"/>
  <c r="G40" i="1"/>
  <c r="H40" i="1"/>
  <c r="I40" i="1"/>
  <c r="B41" i="1"/>
  <c r="D41" i="1"/>
  <c r="G41" i="1"/>
  <c r="H41" i="1"/>
  <c r="I41" i="1"/>
  <c r="B42" i="1"/>
  <c r="C42" i="1"/>
  <c r="G42" i="1"/>
  <c r="H42" i="1"/>
  <c r="I42" i="1"/>
  <c r="B43" i="1"/>
  <c r="C43" i="1"/>
  <c r="D43" i="1"/>
  <c r="G43" i="1"/>
  <c r="H43" i="1"/>
  <c r="I43" i="1"/>
  <c r="B44" i="1"/>
  <c r="C44" i="1"/>
  <c r="D44" i="1"/>
  <c r="G44" i="1"/>
  <c r="H44" i="1"/>
  <c r="I44" i="1"/>
  <c r="B45" i="1"/>
  <c r="C45" i="1"/>
  <c r="D45" i="1"/>
  <c r="G45" i="1"/>
  <c r="H45" i="1"/>
  <c r="I45" i="1"/>
  <c r="C46" i="1"/>
  <c r="D46" i="1"/>
  <c r="G46" i="1"/>
  <c r="H46" i="1"/>
  <c r="I46" i="1"/>
  <c r="B47" i="1"/>
  <c r="C47" i="1"/>
  <c r="D47" i="1"/>
  <c r="G47" i="1"/>
  <c r="H47" i="1"/>
  <c r="I47" i="1"/>
  <c r="B48" i="1"/>
  <c r="D48" i="1"/>
  <c r="G48" i="1"/>
  <c r="H48" i="1"/>
  <c r="I48" i="1"/>
  <c r="B50" i="1"/>
  <c r="D50" i="1"/>
  <c r="G50" i="1"/>
  <c r="I50" i="1"/>
</calcChain>
</file>

<file path=xl/sharedStrings.xml><?xml version="1.0" encoding="utf-8"?>
<sst xmlns="http://schemas.openxmlformats.org/spreadsheetml/2006/main" count="120" uniqueCount="40">
  <si>
    <t xml:space="preserve"> </t>
  </si>
  <si>
    <t xml:space="preserve">                                                                                                                                                                                          vvvvvvvvvvvvvvvvvvvvvvvvvvvvvvvvvvvvvvvvvvvvvvvvvvvvvvvvvvvvvvvvvvvvvvvvvvvvvvvvvvvvvvvvvvvvvvvvvcccccccccccccccccccccccccccccccccccccccccccc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</si>
  <si>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</si>
  <si>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n.a. ไม่มีข้อมูล/สำรวจไม่พบ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</si>
  <si>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</si>
  <si>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หมายเหตุ : -- ข้อมูลมีจำนวนเล็กน้อย</t>
  </si>
  <si>
    <t>…</t>
  </si>
  <si>
    <t>n.a.</t>
  </si>
  <si>
    <t>22. ไม่ทราบ</t>
  </si>
  <si>
    <t>21. กิจกรรมขององค์การระหว่างประเทศ</t>
  </si>
  <si>
    <t xml:space="preserve">      การผลิตสินค้าและบริการที่ทำขึ้นเพื่อใช้ในครัวเรือน</t>
  </si>
  <si>
    <t xml:space="preserve">20. กิจกรรมการจ้างงานในครัวเรือนส่วนบุคคล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</si>
  <si>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</si>
  <si>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</si>
  <si>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กิจกรรมด้านสุขภาพ 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</si>
  <si>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</si>
  <si>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</si>
  <si>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</si>
  <si>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วิทยาศาสตร์และเทคนิค</t>
  </si>
  <si>
    <t>--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</si>
  <si>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</si>
  <si>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</si>
  <si>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</si>
  <si>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</si>
  <si>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 xml:space="preserve">8. การขนส่ง และสถานที่เก็บสินค้า </t>
  </si>
  <si>
    <t>7. การขายส่ง การขายปลีก การซ่อมแซมยานยนต์ และจักรยานยนต์</t>
  </si>
  <si>
    <t>6. การก่อสร้าง</t>
  </si>
  <si>
    <t>5. การจัดหาน้ำ การจัดการและการบำบัดน้ำเสีย ของเสีย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</si>
  <si>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</si>
  <si>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</si>
  <si>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 และเหมืองหิน</t>
  </si>
  <si>
    <t>1. เกษตรกรรม การป่าไม้ และการประมง</t>
  </si>
  <si>
    <t>ยอดรวม</t>
  </si>
  <si>
    <t xml:space="preserve">                                          ร้อยละ</t>
  </si>
  <si>
    <t xml:space="preserve">                                         จำนวน</t>
  </si>
  <si>
    <t>หญิง</t>
  </si>
  <si>
    <t>ชาย</t>
  </si>
  <si>
    <t>รวม</t>
  </si>
  <si>
    <t>กิจกรรมทางเศรษฐกิจ</t>
  </si>
  <si>
    <t>ตารางที่ 4 จำนวนและร้อยละของผู้มีงานทำ จำแนกตามกิจกรรมทางเศรษฐกิจ และเพศ ไตรมาสที่ 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</si>
</sst>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_-* #,##0_-;\-* #,##0_-;_-* &quot;-&quot;??_-;_-@"/>
  </numFmts>
  <fonts count="15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0"/>
      <color rgb="FF000000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2"/>
      <name val="TH SarabunPSK"/>
      <family val="2"/>
    </font>
    <font>
      <sz val="12"/>
      <color rgb="FFC00000"/>
      <name val="TH SarabunPSK"/>
      <family val="2"/>
    </font>
    <font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rgb="FF000000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165" fontId="5" fillId="2" borderId="0" xfId="0" applyNumberFormat="1" applyFont="1" applyFill="1"/>
    <xf numFmtId="164" fontId="5" fillId="2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165" fontId="5" fillId="3" borderId="0" xfId="0" applyNumberFormat="1" applyFont="1" applyFill="1"/>
    <xf numFmtId="164" fontId="5" fillId="0" borderId="0" xfId="0" quotePrefix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/>
    <xf numFmtId="2" fontId="5" fillId="2" borderId="0" xfId="0" applyNumberFormat="1" applyFont="1" applyFill="1"/>
    <xf numFmtId="2" fontId="5" fillId="2" borderId="0" xfId="0" applyNumberFormat="1" applyFont="1" applyFill="1" applyAlignment="1">
      <alignment horizontal="right" vertical="center"/>
    </xf>
    <xf numFmtId="164" fontId="5" fillId="2" borderId="0" xfId="0" applyNumberFormat="1" applyFont="1" applyFill="1"/>
    <xf numFmtId="165" fontId="8" fillId="0" borderId="0" xfId="0" applyNumberFormat="1" applyFont="1"/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5" fontId="5" fillId="2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9" fillId="0" borderId="0" xfId="0" applyNumberFormat="1" applyFont="1"/>
    <xf numFmtId="165" fontId="5" fillId="0" borderId="0" xfId="0" applyNumberFormat="1" applyFont="1" applyAlignment="1">
      <alignment vertical="center"/>
    </xf>
    <xf numFmtId="165" fontId="7" fillId="3" borderId="0" xfId="0" applyNumberFormat="1" applyFont="1" applyFill="1"/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/>
    <xf numFmtId="0" fontId="9" fillId="0" borderId="0" xfId="0" applyFont="1"/>
    <xf numFmtId="164" fontId="12" fillId="0" borderId="0" xfId="0" applyNumberFormat="1" applyFont="1"/>
    <xf numFmtId="16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2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/>
    </xf>
    <xf numFmtId="3" fontId="13" fillId="0" borderId="0" xfId="0" applyNumberFormat="1" applyFont="1"/>
    <xf numFmtId="3" fontId="9" fillId="0" borderId="0" xfId="0" applyNumberFormat="1" applyFont="1"/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517072</xdr:colOff>
      <xdr:row>30</xdr:row>
      <xdr:rowOff>114299</xdr:rowOff>
    </xdr:from>
    <xdr:ext cx="217714" cy="45719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6876C888-C799-4716-A4FF-B9C4A2D78488}"/>
            </a:ext>
          </a:extLst>
        </xdr:cNvPr>
        <xdr:cNvSpPr/>
      </xdr:nvSpPr>
      <xdr:spPr>
        <a:xfrm>
          <a:off x="6603547" y="8401049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B52EBB1E-EF9E-44BE-8B9C-F75E050705C4}"/>
            </a:ext>
          </a:extLst>
        </xdr:cNvPr>
        <xdr:cNvSpPr/>
      </xdr:nvSpPr>
      <xdr:spPr>
        <a:xfrm rot="5400000">
          <a:off x="2624137" y="3948113"/>
          <a:ext cx="2000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ECEB-127C-47A8-A0C7-2B4B915CC77D}">
  <sheetPr>
    <tabColor rgb="FF99CC00"/>
  </sheetPr>
  <dimension ref="A1:Z1000"/>
  <sheetViews>
    <sheetView showGridLines="0" tabSelected="1" view="pageBreakPreview" topLeftCell="A35" zoomScale="160" zoomScaleNormal="140" zoomScaleSheetLayoutView="160" workbookViewId="0">
      <selection activeCell="A58" sqref="A58"/>
    </sheetView>
  </sheetViews>
  <sheetFormatPr defaultColWidth="10.140625" defaultRowHeight="15" customHeight="1" x14ac:dyDescent="0.3"/>
  <cols>
    <col min="1" max="1" width="50.85546875" style="1" customWidth="1"/>
    <col min="2" max="4" width="14.140625" style="1" customWidth="1"/>
    <col min="5" max="5" width="7.5703125" style="1" customWidth="1"/>
    <col min="6" max="6" width="4.7109375" style="1" customWidth="1"/>
    <col min="7" max="7" width="11" style="1" customWidth="1"/>
    <col min="8" max="8" width="11.140625" style="1" customWidth="1"/>
    <col min="9" max="9" width="12.140625" style="1" customWidth="1"/>
    <col min="10" max="15" width="9.140625" style="1" customWidth="1"/>
    <col min="16" max="26" width="8" style="1" customWidth="1"/>
    <col min="27" max="16384" width="10.140625" style="1"/>
  </cols>
  <sheetData>
    <row r="1" spans="1:26" ht="25.9" customHeight="1" x14ac:dyDescent="0.3">
      <c r="A1" s="55" t="s">
        <v>39</v>
      </c>
      <c r="B1" s="2"/>
      <c r="C1" s="2"/>
      <c r="D1" s="2"/>
      <c r="E1" s="52"/>
      <c r="F1" s="52"/>
      <c r="G1" s="52" t="s">
        <v>0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9.899999999999999" customHeight="1" x14ac:dyDescent="0.3">
      <c r="A2" s="54" t="s">
        <v>38</v>
      </c>
      <c r="B2" s="53" t="s">
        <v>37</v>
      </c>
      <c r="C2" s="53" t="s">
        <v>36</v>
      </c>
      <c r="D2" s="53" t="s">
        <v>35</v>
      </c>
      <c r="E2" s="52"/>
      <c r="F2" s="52"/>
      <c r="G2" s="52" t="s">
        <v>0</v>
      </c>
      <c r="H2" s="52" t="s">
        <v>0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s="33" customFormat="1" ht="16.899999999999999" customHeight="1" x14ac:dyDescent="0.3">
      <c r="A3" s="51"/>
      <c r="B3" s="38"/>
      <c r="C3" s="50" t="s">
        <v>34</v>
      </c>
      <c r="D3" s="49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s="33" customFormat="1" ht="16.899999999999999" customHeight="1" x14ac:dyDescent="0.3">
      <c r="A4" s="37" t="s">
        <v>32</v>
      </c>
      <c r="B4" s="46">
        <v>462243</v>
      </c>
      <c r="C4" s="46">
        <v>248015</v>
      </c>
      <c r="D4" s="46">
        <v>214229</v>
      </c>
      <c r="E4" s="48"/>
      <c r="F4" s="48"/>
      <c r="G4" s="47">
        <f>ROUND(B4,0)</f>
        <v>462243</v>
      </c>
      <c r="H4" s="47">
        <f>ROUND(C4,0)</f>
        <v>248015</v>
      </c>
      <c r="I4" s="47">
        <f>ROUND(D4,0)</f>
        <v>214229</v>
      </c>
      <c r="J4" s="34"/>
      <c r="K4" s="46"/>
      <c r="L4" s="46"/>
      <c r="M4" s="46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s="4" customFormat="1" ht="14.65" customHeight="1" x14ac:dyDescent="0.25">
      <c r="A5" s="24" t="s">
        <v>31</v>
      </c>
      <c r="B5" s="8">
        <v>198757</v>
      </c>
      <c r="C5" s="8">
        <v>126333</v>
      </c>
      <c r="D5" s="8">
        <v>72423</v>
      </c>
      <c r="E5" s="42"/>
      <c r="F5" s="42"/>
      <c r="G5" s="42">
        <f>ROUND(B5,0)</f>
        <v>198757</v>
      </c>
      <c r="H5" s="42">
        <f>ROUND(C5,0)</f>
        <v>126333</v>
      </c>
      <c r="I5" s="42">
        <f>ROUND(D5,0)</f>
        <v>72423</v>
      </c>
      <c r="J5" s="5"/>
      <c r="K5" s="8"/>
      <c r="L5" s="8"/>
      <c r="M5" s="8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4" customFormat="1" ht="14.65" customHeight="1" x14ac:dyDescent="0.25">
      <c r="A6" s="24" t="s">
        <v>30</v>
      </c>
      <c r="B6" s="8">
        <v>3187</v>
      </c>
      <c r="C6" s="8">
        <v>2178</v>
      </c>
      <c r="D6" s="8">
        <v>1010</v>
      </c>
      <c r="E6" s="42"/>
      <c r="F6" s="42"/>
      <c r="G6" s="42">
        <f>ROUND(B6,0)</f>
        <v>3187</v>
      </c>
      <c r="H6" s="8">
        <v>109</v>
      </c>
      <c r="I6" s="8" t="s">
        <v>6</v>
      </c>
      <c r="J6" s="5"/>
      <c r="K6" s="8"/>
      <c r="L6" s="8"/>
      <c r="M6" s="8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4" customFormat="1" ht="14.65" customHeight="1" x14ac:dyDescent="0.25">
      <c r="A7" s="24" t="s">
        <v>29</v>
      </c>
      <c r="B7" s="8">
        <v>31784</v>
      </c>
      <c r="C7" s="8">
        <v>10929</v>
      </c>
      <c r="D7" s="8">
        <v>20855</v>
      </c>
      <c r="E7" s="42"/>
      <c r="F7" s="42"/>
      <c r="G7" s="42">
        <f>ROUND(B7,0)</f>
        <v>31784</v>
      </c>
      <c r="H7" s="42">
        <f>ROUND(C7,0)</f>
        <v>10929</v>
      </c>
      <c r="I7" s="42">
        <f>ROUND(D7,0)</f>
        <v>20855</v>
      </c>
      <c r="J7" s="5"/>
      <c r="K7" s="8"/>
      <c r="L7" s="8"/>
      <c r="M7" s="8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4" customFormat="1" ht="14.65" customHeight="1" x14ac:dyDescent="0.25">
      <c r="A8" s="24" t="s">
        <v>28</v>
      </c>
      <c r="B8" s="8">
        <v>873</v>
      </c>
      <c r="C8" s="8">
        <v>873</v>
      </c>
      <c r="D8" s="8" t="s">
        <v>7</v>
      </c>
      <c r="E8" s="42"/>
      <c r="F8" s="42"/>
      <c r="G8" s="42">
        <f>ROUND(B8,0)</f>
        <v>873</v>
      </c>
      <c r="H8" s="42">
        <f>ROUND(C8,0)</f>
        <v>873</v>
      </c>
      <c r="I8" s="8" t="s">
        <v>6</v>
      </c>
      <c r="J8" s="5"/>
      <c r="K8" s="8"/>
      <c r="L8" s="8"/>
      <c r="M8" s="8" t="s">
        <v>0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4" customFormat="1" ht="14.25" customHeight="1" x14ac:dyDescent="0.25">
      <c r="A9" s="27" t="s">
        <v>27</v>
      </c>
      <c r="B9" s="8">
        <v>908</v>
      </c>
      <c r="C9" s="8">
        <v>535</v>
      </c>
      <c r="D9" s="8">
        <v>373</v>
      </c>
      <c r="E9" s="42"/>
      <c r="F9" s="42"/>
      <c r="G9" s="42">
        <f>ROUND(B9,0)</f>
        <v>908</v>
      </c>
      <c r="H9" s="42">
        <f>ROUND(C9,0)</f>
        <v>535</v>
      </c>
      <c r="I9" s="42">
        <f>ROUND(D9,0)</f>
        <v>373</v>
      </c>
      <c r="J9" s="5"/>
      <c r="K9" s="8"/>
      <c r="L9" s="8"/>
      <c r="M9" s="8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4" customFormat="1" ht="14.65" customHeight="1" x14ac:dyDescent="0.25">
      <c r="A10" s="24" t="s">
        <v>26</v>
      </c>
      <c r="B10" s="8">
        <v>15691</v>
      </c>
      <c r="C10" s="8">
        <v>12170</v>
      </c>
      <c r="D10" s="8">
        <v>3521</v>
      </c>
      <c r="E10" s="42"/>
      <c r="F10" s="42"/>
      <c r="G10" s="42">
        <f>ROUND(B10,0)</f>
        <v>15691</v>
      </c>
      <c r="H10" s="42">
        <f>ROUND(C10,0)</f>
        <v>12170</v>
      </c>
      <c r="I10" s="42">
        <f>ROUND(D10,0)</f>
        <v>3521</v>
      </c>
      <c r="J10" s="5"/>
      <c r="K10" s="8"/>
      <c r="L10" s="8"/>
      <c r="M10" s="8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4" customFormat="1" ht="14.65" customHeight="1" x14ac:dyDescent="0.25">
      <c r="A11" s="24" t="s">
        <v>25</v>
      </c>
      <c r="B11" s="8">
        <v>96150</v>
      </c>
      <c r="C11" s="8">
        <v>47677</v>
      </c>
      <c r="D11" s="8">
        <v>48473</v>
      </c>
      <c r="E11" s="42"/>
      <c r="F11" s="42"/>
      <c r="G11" s="42">
        <f>ROUND(B11,0)</f>
        <v>96150</v>
      </c>
      <c r="H11" s="42">
        <f>ROUND(C11,0)</f>
        <v>47677</v>
      </c>
      <c r="I11" s="42">
        <f>ROUND(D11,0)</f>
        <v>48473</v>
      </c>
      <c r="J11" s="5"/>
      <c r="K11" s="8"/>
      <c r="L11" s="8"/>
      <c r="M11" s="8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4" customFormat="1" ht="14.65" customHeight="1" x14ac:dyDescent="0.25">
      <c r="A12" s="24" t="s">
        <v>24</v>
      </c>
      <c r="B12" s="8">
        <v>4929</v>
      </c>
      <c r="C12" s="8">
        <v>3294</v>
      </c>
      <c r="D12" s="8">
        <v>1635</v>
      </c>
      <c r="E12" s="42"/>
      <c r="F12" s="42"/>
      <c r="G12" s="42">
        <f>ROUND(B12,0)</f>
        <v>4929</v>
      </c>
      <c r="H12" s="42">
        <f>ROUND(C12,0)</f>
        <v>3294</v>
      </c>
      <c r="I12" s="42">
        <f>ROUND(D12,0)</f>
        <v>1635</v>
      </c>
      <c r="J12" s="5"/>
      <c r="K12" s="8"/>
      <c r="L12" s="8"/>
      <c r="M12" s="8" t="s"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14.65" customHeight="1" x14ac:dyDescent="0.25">
      <c r="A13" s="24" t="s">
        <v>23</v>
      </c>
      <c r="B13" s="8">
        <v>27471</v>
      </c>
      <c r="C13" s="8">
        <v>8460</v>
      </c>
      <c r="D13" s="8">
        <v>19011</v>
      </c>
      <c r="E13" s="42"/>
      <c r="F13" s="42"/>
      <c r="G13" s="42">
        <f>ROUND(B13,0)</f>
        <v>27471</v>
      </c>
      <c r="H13" s="42">
        <f>ROUND(C13,0)</f>
        <v>8460</v>
      </c>
      <c r="I13" s="42">
        <f>ROUND(D13,0)</f>
        <v>19011</v>
      </c>
      <c r="J13" s="5"/>
      <c r="K13" s="8"/>
      <c r="L13" s="8"/>
      <c r="M13" s="8" t="s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4" customFormat="1" ht="14.65" customHeight="1" x14ac:dyDescent="0.25">
      <c r="A14" s="5" t="s">
        <v>22</v>
      </c>
      <c r="B14" s="8">
        <v>915</v>
      </c>
      <c r="C14" s="8">
        <v>915</v>
      </c>
      <c r="D14" s="8" t="s">
        <v>7</v>
      </c>
      <c r="E14" s="42"/>
      <c r="F14" s="42"/>
      <c r="G14" s="8" t="s">
        <v>6</v>
      </c>
      <c r="H14" s="8" t="s">
        <v>6</v>
      </c>
      <c r="I14" s="8" t="s">
        <v>6</v>
      </c>
      <c r="J14" s="5"/>
      <c r="K14" s="8"/>
      <c r="L14" s="8"/>
      <c r="M14" s="8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14.65" customHeight="1" x14ac:dyDescent="0.25">
      <c r="A15" s="5" t="s">
        <v>21</v>
      </c>
      <c r="B15" s="8">
        <v>4410</v>
      </c>
      <c r="C15" s="8">
        <v>1820</v>
      </c>
      <c r="D15" s="8">
        <v>2590</v>
      </c>
      <c r="E15" s="42"/>
      <c r="F15" s="42"/>
      <c r="G15" s="42">
        <f>ROUND(B15,0)</f>
        <v>4410</v>
      </c>
      <c r="H15" s="42">
        <f>ROUND(C15,0)</f>
        <v>1820</v>
      </c>
      <c r="I15" s="42">
        <f>ROUND(D15,0)</f>
        <v>2590</v>
      </c>
      <c r="J15" s="5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14.65" customHeight="1" x14ac:dyDescent="0.25">
      <c r="A16" s="5" t="s">
        <v>20</v>
      </c>
      <c r="B16" s="8">
        <v>350</v>
      </c>
      <c r="C16" s="8">
        <v>79</v>
      </c>
      <c r="D16" s="8">
        <v>271</v>
      </c>
      <c r="E16" s="42"/>
      <c r="F16" s="42"/>
      <c r="G16" s="42">
        <f>ROUND(B16,0)</f>
        <v>350</v>
      </c>
      <c r="H16" s="42">
        <f>ROUND(C16,0)</f>
        <v>79</v>
      </c>
      <c r="I16" s="42">
        <f>ROUND(D16,0)</f>
        <v>271</v>
      </c>
      <c r="J16" s="5"/>
      <c r="K16" s="8"/>
      <c r="L16" s="8"/>
      <c r="M16" s="8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14.65" customHeight="1" x14ac:dyDescent="0.25">
      <c r="A17" s="5" t="s">
        <v>18</v>
      </c>
      <c r="B17" s="8">
        <v>1389</v>
      </c>
      <c r="C17" s="8">
        <v>1389</v>
      </c>
      <c r="D17" s="8" t="s">
        <v>7</v>
      </c>
      <c r="E17" s="42"/>
      <c r="F17" s="42"/>
      <c r="G17" s="42">
        <f>ROUND(B17,0)</f>
        <v>1389</v>
      </c>
      <c r="H17" s="42">
        <f>ROUND(C17,0)</f>
        <v>1389</v>
      </c>
      <c r="I17" s="42" t="e">
        <f>ROUND(D17,0)</f>
        <v>#VALUE!</v>
      </c>
      <c r="J17" s="5"/>
      <c r="K17" s="41"/>
      <c r="L17" s="41"/>
      <c r="M17" s="41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14.65" customHeight="1" x14ac:dyDescent="0.25">
      <c r="A18" s="5" t="s">
        <v>17</v>
      </c>
      <c r="B18" s="8">
        <v>2189</v>
      </c>
      <c r="C18" s="8">
        <v>1792</v>
      </c>
      <c r="D18" s="8">
        <v>397</v>
      </c>
      <c r="E18" s="42"/>
      <c r="F18" s="42"/>
      <c r="G18" s="42">
        <f>ROUND(B18,0)</f>
        <v>2189</v>
      </c>
      <c r="H18" s="42">
        <f>ROUND(C18,0)</f>
        <v>1792</v>
      </c>
      <c r="I18" s="42">
        <f>ROUND(D18,0)</f>
        <v>397</v>
      </c>
      <c r="J18" s="31"/>
      <c r="K18" s="41"/>
      <c r="L18" s="41"/>
      <c r="M18" s="4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14.65" customHeight="1" x14ac:dyDescent="0.25">
      <c r="A19" s="5" t="s">
        <v>16</v>
      </c>
      <c r="B19" s="8">
        <v>25442</v>
      </c>
      <c r="C19" s="8">
        <v>15686</v>
      </c>
      <c r="D19" s="8">
        <v>9755</v>
      </c>
      <c r="E19" s="42"/>
      <c r="F19" s="42"/>
      <c r="G19" s="42">
        <f>ROUND(B19,0)</f>
        <v>25442</v>
      </c>
      <c r="H19" s="42">
        <f>ROUND(C19,0)</f>
        <v>15686</v>
      </c>
      <c r="I19" s="42">
        <f>ROUND(D19,0)</f>
        <v>9755</v>
      </c>
      <c r="J19" s="17"/>
      <c r="K19" s="41"/>
      <c r="L19" s="41"/>
      <c r="M19" s="4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4" customFormat="1" ht="14.65" customHeight="1" x14ac:dyDescent="0.25">
      <c r="A20" s="5" t="s">
        <v>15</v>
      </c>
      <c r="B20" s="8">
        <v>12037</v>
      </c>
      <c r="C20" s="8">
        <v>2161</v>
      </c>
      <c r="D20" s="8">
        <v>9876</v>
      </c>
      <c r="E20" s="42"/>
      <c r="F20" s="42"/>
      <c r="G20" s="42">
        <f>ROUND(B20,0)</f>
        <v>12037</v>
      </c>
      <c r="H20" s="42">
        <f>ROUND(C20,0)</f>
        <v>2161</v>
      </c>
      <c r="I20" s="42">
        <f>ROUND(D20,0)</f>
        <v>9876</v>
      </c>
      <c r="J20" s="17"/>
      <c r="K20" s="41"/>
      <c r="L20" s="41"/>
      <c r="M20" s="41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4" customFormat="1" ht="14.65" customHeight="1" x14ac:dyDescent="0.25">
      <c r="A21" s="5" t="s">
        <v>14</v>
      </c>
      <c r="B21" s="8">
        <v>15537</v>
      </c>
      <c r="C21" s="8">
        <v>4048</v>
      </c>
      <c r="D21" s="8">
        <v>11489</v>
      </c>
      <c r="E21" s="42"/>
      <c r="F21" s="42"/>
      <c r="G21" s="42">
        <f>ROUND(B21,0)</f>
        <v>15537</v>
      </c>
      <c r="H21" s="42">
        <f>ROUND(C21,0)</f>
        <v>4048</v>
      </c>
      <c r="I21" s="42">
        <f>ROUND(D21,0)</f>
        <v>11489</v>
      </c>
      <c r="J21" s="17"/>
      <c r="K21" s="41"/>
      <c r="L21" s="41"/>
      <c r="M21" s="4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4" customFormat="1" ht="14.65" customHeight="1" x14ac:dyDescent="0.25">
      <c r="A22" s="5" t="s">
        <v>13</v>
      </c>
      <c r="B22" s="8">
        <v>1674</v>
      </c>
      <c r="C22" s="8">
        <v>762</v>
      </c>
      <c r="D22" s="8">
        <v>912</v>
      </c>
      <c r="E22" s="42"/>
      <c r="F22" s="42"/>
      <c r="G22" s="42">
        <f>ROUND(B22,0)</f>
        <v>1674</v>
      </c>
      <c r="H22" s="42">
        <f>ROUND(C22,0)</f>
        <v>762</v>
      </c>
      <c r="I22" s="42">
        <f>ROUND(D22,0)</f>
        <v>912</v>
      </c>
      <c r="J22" s="17"/>
      <c r="K22" s="41"/>
      <c r="L22" s="41"/>
      <c r="M22" s="4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4" customFormat="1" ht="14.65" customHeight="1" x14ac:dyDescent="0.25">
      <c r="A23" s="5" t="s">
        <v>12</v>
      </c>
      <c r="B23" s="8">
        <v>15235</v>
      </c>
      <c r="C23" s="8">
        <v>6808</v>
      </c>
      <c r="D23" s="8">
        <v>8427</v>
      </c>
      <c r="E23" s="42"/>
      <c r="F23" s="42"/>
      <c r="G23" s="42">
        <f>ROUND(B23,0)</f>
        <v>15235</v>
      </c>
      <c r="H23" s="42">
        <f>ROUND(C23,0)</f>
        <v>6808</v>
      </c>
      <c r="I23" s="42">
        <f>ROUND(D23,0)</f>
        <v>8427</v>
      </c>
      <c r="J23" s="17"/>
      <c r="K23" s="41"/>
      <c r="L23" s="41"/>
      <c r="M23" s="41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4" customFormat="1" ht="14.65" customHeight="1" x14ac:dyDescent="0.25">
      <c r="A24" s="5" t="s">
        <v>11</v>
      </c>
      <c r="B24" s="5"/>
      <c r="C24" s="5"/>
      <c r="D24" s="5"/>
      <c r="E24" s="42"/>
      <c r="F24" s="42"/>
      <c r="G24" s="42">
        <f>ROUND(B25,0)</f>
        <v>3316</v>
      </c>
      <c r="H24" s="8" t="s">
        <v>7</v>
      </c>
      <c r="I24" s="42">
        <f>ROUND(D25,0)</f>
        <v>3212</v>
      </c>
      <c r="J24" s="5"/>
      <c r="K24" s="41"/>
      <c r="L24" s="8"/>
      <c r="M24" s="41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4" customFormat="1" ht="14.65" customHeight="1" x14ac:dyDescent="0.25">
      <c r="A25" s="17" t="s">
        <v>10</v>
      </c>
      <c r="B25" s="44">
        <v>3316</v>
      </c>
      <c r="C25" s="44">
        <v>104</v>
      </c>
      <c r="D25" s="44">
        <v>3212</v>
      </c>
      <c r="E25" s="43"/>
      <c r="F25" s="42"/>
      <c r="G25" s="42" t="s">
        <v>0</v>
      </c>
      <c r="H25" s="42"/>
      <c r="I25" s="42"/>
      <c r="J25" s="5"/>
      <c r="K25" s="41"/>
      <c r="L25" s="8"/>
      <c r="M25" s="41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4" customFormat="1" ht="14.65" customHeight="1" x14ac:dyDescent="0.25">
      <c r="A26" s="5" t="s">
        <v>9</v>
      </c>
      <c r="B26" s="40" t="s">
        <v>7</v>
      </c>
      <c r="C26" s="40" t="s">
        <v>7</v>
      </c>
      <c r="D26" s="40" t="s">
        <v>7</v>
      </c>
      <c r="E26" s="5"/>
      <c r="F26" s="5"/>
      <c r="G26" s="8" t="s">
        <v>6</v>
      </c>
      <c r="H26" s="8" t="s">
        <v>6</v>
      </c>
      <c r="I26" s="8" t="s">
        <v>6</v>
      </c>
      <c r="J26" s="5"/>
      <c r="K26" s="40"/>
      <c r="L26" s="40"/>
      <c r="M26" s="4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4" customFormat="1" ht="14.65" customHeight="1" x14ac:dyDescent="0.25">
      <c r="A27" s="5" t="s">
        <v>8</v>
      </c>
      <c r="B27" s="40" t="s">
        <v>7</v>
      </c>
      <c r="C27" s="40" t="s">
        <v>7</v>
      </c>
      <c r="D27" s="40" t="s">
        <v>7</v>
      </c>
      <c r="E27" s="5"/>
      <c r="F27" s="5" t="s">
        <v>0</v>
      </c>
      <c r="G27" s="8" t="s">
        <v>6</v>
      </c>
      <c r="H27" s="8" t="s">
        <v>6</v>
      </c>
      <c r="I27" s="8" t="s">
        <v>6</v>
      </c>
      <c r="J27" s="5"/>
      <c r="K27" s="40"/>
      <c r="L27" s="40"/>
      <c r="M27" s="40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3" customFormat="1" ht="16.899999999999999" customHeight="1" x14ac:dyDescent="0.3">
      <c r="A28" s="34"/>
      <c r="B28" s="34"/>
      <c r="C28" s="39" t="s">
        <v>33</v>
      </c>
      <c r="D28" s="38"/>
      <c r="E28" s="34" t="s">
        <v>0</v>
      </c>
      <c r="F28" s="34" t="s">
        <v>0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33" customFormat="1" ht="16.149999999999999" customHeight="1" x14ac:dyDescent="0.3">
      <c r="A29" s="37" t="s">
        <v>32</v>
      </c>
      <c r="B29" s="36">
        <v>100</v>
      </c>
      <c r="C29" s="36">
        <v>100</v>
      </c>
      <c r="D29" s="36">
        <v>100</v>
      </c>
      <c r="E29" s="28"/>
      <c r="F29" s="28"/>
      <c r="G29" s="28">
        <f>SUM(B30:B52)</f>
        <v>100</v>
      </c>
      <c r="H29" s="28">
        <f>SUM(C30:C52)</f>
        <v>99.999999999999986</v>
      </c>
      <c r="I29" s="35">
        <f>SUM(D30:D52)</f>
        <v>100.00000000000001</v>
      </c>
      <c r="J29" s="34"/>
      <c r="K29" s="1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s="4" customFormat="1" ht="13.9" customHeight="1" x14ac:dyDescent="0.25">
      <c r="A30" s="24" t="s">
        <v>31</v>
      </c>
      <c r="B30" s="13">
        <f>ROUND(B5*100/$B$4,1)</f>
        <v>43</v>
      </c>
      <c r="C30" s="13">
        <v>50.9</v>
      </c>
      <c r="D30" s="13">
        <f>ROUND(D5*100/$D$4,1)</f>
        <v>33.799999999999997</v>
      </c>
      <c r="E30" s="6"/>
      <c r="F30" s="6"/>
      <c r="G30" s="15">
        <f>B5*100/$B$4</f>
        <v>42.998379640145984</v>
      </c>
      <c r="H30" s="22">
        <f>C5*100/$C$4</f>
        <v>50.937644900510051</v>
      </c>
      <c r="I30" s="14">
        <f>D5*100/$D$4</f>
        <v>33.806347413282047</v>
      </c>
      <c r="J30" s="5"/>
      <c r="K30" s="20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s="4" customFormat="1" ht="13.9" customHeight="1" x14ac:dyDescent="0.25">
      <c r="A31" s="24" t="s">
        <v>30</v>
      </c>
      <c r="B31" s="16">
        <v>0.7</v>
      </c>
      <c r="C31" s="16">
        <f>ROUND(C6*100/$C$4,1)</f>
        <v>0.9</v>
      </c>
      <c r="D31" s="13">
        <f>ROUND(D6*100/$D$4,1)</f>
        <v>0.5</v>
      </c>
      <c r="E31" s="6"/>
      <c r="F31" s="6"/>
      <c r="G31" s="30">
        <f>B6*100/$B$4</f>
        <v>0.68946419956602911</v>
      </c>
      <c r="H31" s="14">
        <f>C6*100/$C$4</f>
        <v>0.87817269116787289</v>
      </c>
      <c r="I31" s="23" t="s">
        <v>7</v>
      </c>
      <c r="J31" s="5"/>
      <c r="K31" s="20"/>
      <c r="L31" s="29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4" customFormat="1" ht="13.9" customHeight="1" x14ac:dyDescent="0.3">
      <c r="A32" s="24" t="s">
        <v>29</v>
      </c>
      <c r="B32" s="13">
        <f>ROUND(B7*100/$B$4,1)</f>
        <v>6.9</v>
      </c>
      <c r="C32" s="13">
        <f>ROUND(C7*100/$C$4,1)</f>
        <v>4.4000000000000004</v>
      </c>
      <c r="D32" s="13">
        <f>ROUND(D7*100/$D$4,1)</f>
        <v>9.6999999999999993</v>
      </c>
      <c r="E32" s="21"/>
      <c r="F32" s="21"/>
      <c r="G32" s="15">
        <f>B7*100/$B$4</f>
        <v>6.8760370627570344</v>
      </c>
      <c r="H32" s="18">
        <f>C7*100/$C$4</f>
        <v>4.4065883111908555</v>
      </c>
      <c r="I32" s="14">
        <f>D7*100/$D$4</f>
        <v>9.7349098394708466</v>
      </c>
      <c r="J32" s="5"/>
      <c r="K32" s="28"/>
      <c r="L32" s="25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4" customFormat="1" ht="13.9" customHeight="1" x14ac:dyDescent="0.25">
      <c r="A33" s="24" t="s">
        <v>28</v>
      </c>
      <c r="B33" s="13">
        <f>ROUND(B8*100/$B$4,1)</f>
        <v>0.2</v>
      </c>
      <c r="C33" s="16">
        <f>ROUND(C8*100/$C$4,1)</f>
        <v>0.4</v>
      </c>
      <c r="D33" s="13" t="s">
        <v>7</v>
      </c>
      <c r="E33" s="21"/>
      <c r="F33" s="21"/>
      <c r="G33" s="15">
        <f>B8*100/$B$4</f>
        <v>0.18886170261096435</v>
      </c>
      <c r="H33" s="18">
        <f>C8*100/$C$4</f>
        <v>0.35199483902183337</v>
      </c>
      <c r="I33" s="14" t="e">
        <f>D8*100/$D$4</f>
        <v>#VALUE!</v>
      </c>
      <c r="J33" s="5"/>
      <c r="K33" s="20"/>
      <c r="L33" s="25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s="4" customFormat="1" ht="13.5" customHeight="1" x14ac:dyDescent="0.25">
      <c r="A34" s="27" t="s">
        <v>27</v>
      </c>
      <c r="B34" s="26">
        <f>ROUND(B9*100/$B$4,1)</f>
        <v>0.2</v>
      </c>
      <c r="C34" s="26">
        <f>ROUND(C9*100/$C$4,1)</f>
        <v>0.2</v>
      </c>
      <c r="D34" s="26">
        <f>ROUND(D9*100/$D$4,1)</f>
        <v>0.2</v>
      </c>
      <c r="E34" s="21"/>
      <c r="F34" s="21"/>
      <c r="G34" s="15">
        <f>B9*100/$B$4</f>
        <v>0.19643347762973154</v>
      </c>
      <c r="H34" s="22">
        <f>C9*100/$C$4</f>
        <v>0.21571275930891276</v>
      </c>
      <c r="I34" s="14">
        <f>D9*100/$D$4</f>
        <v>0.1741127485074383</v>
      </c>
      <c r="J34" s="5"/>
      <c r="K34" s="20"/>
      <c r="L34" s="25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s="4" customFormat="1" ht="13.9" customHeight="1" x14ac:dyDescent="0.25">
      <c r="A35" s="24" t="s">
        <v>26</v>
      </c>
      <c r="B35" s="13">
        <f>ROUND(B10*100/$B$4,1)</f>
        <v>3.4</v>
      </c>
      <c r="C35" s="13">
        <f>ROUND(C10*100/$C$4,1)</f>
        <v>4.9000000000000004</v>
      </c>
      <c r="D35" s="13">
        <f>ROUND(D10*100/$D$4,1)</f>
        <v>1.6</v>
      </c>
      <c r="E35" s="21"/>
      <c r="F35" s="21"/>
      <c r="G35" s="15">
        <f>B10*100/$B$4</f>
        <v>3.3945349091278829</v>
      </c>
      <c r="H35" s="22">
        <f>C10*100/$C$4</f>
        <v>4.9069612725036791</v>
      </c>
      <c r="I35" s="14">
        <f>D10*100/$D$4</f>
        <v>1.6435683310849605</v>
      </c>
      <c r="J35" s="5"/>
      <c r="K35" s="20"/>
      <c r="L35" s="25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s="4" customFormat="1" ht="13.9" customHeight="1" x14ac:dyDescent="0.25">
      <c r="A36" s="24" t="s">
        <v>25</v>
      </c>
      <c r="B36" s="13">
        <f>ROUND(B11*100/$B$4,1)</f>
        <v>20.8</v>
      </c>
      <c r="C36" s="13">
        <f>ROUND(C11*100/$C$4,1)</f>
        <v>19.2</v>
      </c>
      <c r="D36" s="13">
        <f>ROUND(D11*100/$D$4,1)</f>
        <v>22.6</v>
      </c>
      <c r="E36" s="21"/>
      <c r="F36" s="21"/>
      <c r="G36" s="15">
        <f>B11*100/$B$4</f>
        <v>20.800747658698995</v>
      </c>
      <c r="H36" s="18">
        <f>C11*100/$C$4</f>
        <v>19.223434066487915</v>
      </c>
      <c r="I36" s="14">
        <f>D11*100/$D$4</f>
        <v>22.626721872388892</v>
      </c>
      <c r="J36" s="5"/>
      <c r="K36" s="20"/>
      <c r="L36" s="1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4" customFormat="1" ht="13.9" customHeight="1" x14ac:dyDescent="0.25">
      <c r="A37" s="24" t="s">
        <v>24</v>
      </c>
      <c r="B37" s="13">
        <f>ROUND(B12*100/$B$4,1)</f>
        <v>1.1000000000000001</v>
      </c>
      <c r="C37" s="13">
        <v>1.3</v>
      </c>
      <c r="D37" s="13">
        <f>ROUND(D12*100/$D$4,1)</f>
        <v>0.8</v>
      </c>
      <c r="E37" s="21"/>
      <c r="F37" s="21"/>
      <c r="G37" s="15">
        <f>B12*100/$B$4</f>
        <v>1.0663222590715273</v>
      </c>
      <c r="H37" s="22">
        <f>C12*100/$C$4</f>
        <v>1.3281454750720723</v>
      </c>
      <c r="I37" s="14">
        <f>D12*100/$D$4</f>
        <v>0.76320199412777912</v>
      </c>
      <c r="J37" s="5"/>
      <c r="K37" s="20"/>
      <c r="L37" s="1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4" customFormat="1" ht="13.9" customHeight="1" x14ac:dyDescent="0.25">
      <c r="A38" s="24" t="s">
        <v>23</v>
      </c>
      <c r="B38" s="13">
        <f>ROUND(B13*100/$B$4,1)</f>
        <v>5.9</v>
      </c>
      <c r="C38" s="13">
        <f>ROUND(C13*100/$C$4,1)</f>
        <v>3.4</v>
      </c>
      <c r="D38" s="13">
        <f>ROUND(D13*100/$D$4,1)</f>
        <v>8.9</v>
      </c>
      <c r="E38" s="21"/>
      <c r="F38" s="21"/>
      <c r="G38" s="15">
        <f>B13*100/$B$4</f>
        <v>5.9429780440158098</v>
      </c>
      <c r="H38" s="18">
        <f>C13*100/$C$4</f>
        <v>3.4110840070157047</v>
      </c>
      <c r="I38" s="14">
        <f>D13*100/$D$4</f>
        <v>8.8741486913536445</v>
      </c>
      <c r="J38" s="5"/>
      <c r="K38" s="20"/>
      <c r="L38" s="1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4" customFormat="1" ht="13.9" customHeight="1" x14ac:dyDescent="0.25">
      <c r="A39" s="5" t="s">
        <v>22</v>
      </c>
      <c r="B39" s="13">
        <f>ROUND(B14*100/$B$4,1)</f>
        <v>0.2</v>
      </c>
      <c r="C39" s="13">
        <f>ROUND(C14*100/$C$4,1)</f>
        <v>0.4</v>
      </c>
      <c r="D39" s="13" t="s">
        <v>7</v>
      </c>
      <c r="E39" s="21"/>
      <c r="F39" s="21"/>
      <c r="G39" s="15">
        <f>B14*100/$B$4</f>
        <v>0.19794783263348498</v>
      </c>
      <c r="H39" s="22">
        <f>C14*100/$C$4</f>
        <v>0.36892929863113116</v>
      </c>
      <c r="I39" s="23" t="s">
        <v>7</v>
      </c>
      <c r="J39" s="5"/>
      <c r="K39" s="20"/>
      <c r="L39" s="11"/>
      <c r="M39" s="5" t="s">
        <v>0</v>
      </c>
      <c r="N39" s="5"/>
      <c r="O39" s="5" t="s">
        <v>0</v>
      </c>
      <c r="P39" s="5" t="s">
        <v>0</v>
      </c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4" customFormat="1" ht="13.9" customHeight="1" x14ac:dyDescent="0.25">
      <c r="A40" s="5" t="s">
        <v>21</v>
      </c>
      <c r="B40" s="13">
        <v>0.9</v>
      </c>
      <c r="C40" s="13">
        <f>ROUND(C15*100/$C$4,1)</f>
        <v>0.7</v>
      </c>
      <c r="D40" s="13">
        <f>ROUND(D15*100/$D$4,1)</f>
        <v>1.2</v>
      </c>
      <c r="E40" s="21"/>
      <c r="F40" s="21"/>
      <c r="G40" s="15">
        <f>B15*100/$B$4</f>
        <v>0.95404365236466537</v>
      </c>
      <c r="H40" s="18">
        <f>C15*100/$C$4</f>
        <v>0.73382658306957238</v>
      </c>
      <c r="I40" s="14">
        <f>D15*100/$D$4</f>
        <v>1.2089866451320783</v>
      </c>
      <c r="J40" s="5"/>
      <c r="K40" s="20"/>
      <c r="L40" s="11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4" customFormat="1" ht="13.9" customHeight="1" x14ac:dyDescent="0.25">
      <c r="A41" s="5" t="s">
        <v>20</v>
      </c>
      <c r="B41" s="13">
        <f>ROUND(B16*100/$B$4,1)</f>
        <v>0.1</v>
      </c>
      <c r="C41" s="16" t="s">
        <v>19</v>
      </c>
      <c r="D41" s="13">
        <f>ROUND(D16*100/$D$4,1)</f>
        <v>0.1</v>
      </c>
      <c r="E41" s="21"/>
      <c r="F41" s="21"/>
      <c r="G41" s="15">
        <f>B16*100/$B$4</f>
        <v>7.5717750187671851E-2</v>
      </c>
      <c r="H41" s="18">
        <f>C16*100/$C$4</f>
        <v>3.1852912122250672E-2</v>
      </c>
      <c r="I41" s="14">
        <f>D16*100/$D$4</f>
        <v>0.12650014703891629</v>
      </c>
      <c r="J41" s="5"/>
      <c r="K41" s="20"/>
      <c r="L41" s="11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4" customFormat="1" ht="13.9" customHeight="1" x14ac:dyDescent="0.25">
      <c r="A42" s="5" t="s">
        <v>18</v>
      </c>
      <c r="B42" s="16">
        <f>ROUND(B17*100/$B$4,1)</f>
        <v>0.3</v>
      </c>
      <c r="C42" s="13">
        <f>ROUND(C17*100/$C$4,1)</f>
        <v>0.6</v>
      </c>
      <c r="D42" s="13" t="s">
        <v>7</v>
      </c>
      <c r="E42" s="21"/>
      <c r="F42" s="21"/>
      <c r="G42" s="15">
        <f>B17*100/$B$4</f>
        <v>0.30049130003050345</v>
      </c>
      <c r="H42" s="18">
        <f>C17*100/$C$4</f>
        <v>0.56004677136463521</v>
      </c>
      <c r="I42" s="14" t="e">
        <f>D17*100/$D$4</f>
        <v>#VALUE!</v>
      </c>
      <c r="J42" s="5"/>
      <c r="K42" s="20" t="s">
        <v>0</v>
      </c>
      <c r="L42" s="11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4" customFormat="1" ht="13.9" customHeight="1" x14ac:dyDescent="0.25">
      <c r="A43" s="5" t="s">
        <v>17</v>
      </c>
      <c r="B43" s="13">
        <f>ROUND(B18*100/$B$4,1)</f>
        <v>0.5</v>
      </c>
      <c r="C43" s="13">
        <f>ROUND(C18*100/$C$4,1)</f>
        <v>0.7</v>
      </c>
      <c r="D43" s="16">
        <f>ROUND(D18*100/$D$4,1)</f>
        <v>0.2</v>
      </c>
      <c r="E43" s="21"/>
      <c r="F43" s="21"/>
      <c r="G43" s="15">
        <f>B18*100/$B$4</f>
        <v>0.47356044331661051</v>
      </c>
      <c r="H43" s="18">
        <f>C18*100/$C$4</f>
        <v>0.72253694333004048</v>
      </c>
      <c r="I43" s="14">
        <f>D18*100/$D$4</f>
        <v>0.18531571355885523</v>
      </c>
      <c r="J43" s="5"/>
      <c r="K43" s="20"/>
      <c r="L43" s="11"/>
      <c r="M43" s="5"/>
      <c r="N43" s="5" t="s">
        <v>0</v>
      </c>
      <c r="O43" s="5" t="s">
        <v>0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4" customFormat="1" ht="13.9" customHeight="1" x14ac:dyDescent="0.25">
      <c r="A44" s="5" t="s">
        <v>16</v>
      </c>
      <c r="B44" s="13">
        <f>ROUND(B19*100/$B$4,1)</f>
        <v>5.5</v>
      </c>
      <c r="C44" s="13">
        <f>ROUND(C19*100/$C$4,1)</f>
        <v>6.3</v>
      </c>
      <c r="D44" s="13">
        <f>ROUND(D19*100/$D$4,1)</f>
        <v>4.5999999999999996</v>
      </c>
      <c r="E44" s="21"/>
      <c r="F44" s="21"/>
      <c r="G44" s="15">
        <f>B19*100/$B$4</f>
        <v>5.504031429356421</v>
      </c>
      <c r="H44" s="22">
        <f>C19*100/$C$4</f>
        <v>6.3246174626534684</v>
      </c>
      <c r="I44" s="14">
        <f>D19*100/$D$4</f>
        <v>4.5535385031905111</v>
      </c>
      <c r="J44" s="5"/>
      <c r="K44" s="20"/>
      <c r="L44" s="11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4" customFormat="1" ht="13.9" customHeight="1" x14ac:dyDescent="0.25">
      <c r="A45" s="5" t="s">
        <v>15</v>
      </c>
      <c r="B45" s="13">
        <f>ROUND(B20*100/$B$4,1)</f>
        <v>2.6</v>
      </c>
      <c r="C45" s="13">
        <f>ROUND(C20*100/$C$4,1)</f>
        <v>0.9</v>
      </c>
      <c r="D45" s="13">
        <f>ROUND(D20*100/$D$4,1)</f>
        <v>4.5999999999999996</v>
      </c>
      <c r="E45" s="21"/>
      <c r="F45" s="21"/>
      <c r="G45" s="15">
        <f>B20*100/$B$4</f>
        <v>2.6040415971685889</v>
      </c>
      <c r="H45" s="18">
        <f>C20*100/$C$4</f>
        <v>0.87131826704030002</v>
      </c>
      <c r="I45" s="14">
        <f>D20*100/$D$4</f>
        <v>4.6100201186580714</v>
      </c>
      <c r="J45" s="5"/>
      <c r="K45" s="20"/>
      <c r="L45" s="11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4" customFormat="1" ht="13.9" customHeight="1" x14ac:dyDescent="0.25">
      <c r="A46" s="5" t="s">
        <v>14</v>
      </c>
      <c r="B46" s="13">
        <v>3.3</v>
      </c>
      <c r="C46" s="13">
        <f>ROUND(C21*100/$C$4,1)</f>
        <v>1.6</v>
      </c>
      <c r="D46" s="13">
        <f>ROUND(D21*100/$D$4,1)</f>
        <v>5.4</v>
      </c>
      <c r="E46" s="21"/>
      <c r="F46" s="21"/>
      <c r="G46" s="15">
        <f>B21*100/$B$4</f>
        <v>3.3612190990453072</v>
      </c>
      <c r="H46" s="18">
        <f>C21*100/$C$4</f>
        <v>1.6321593452008951</v>
      </c>
      <c r="I46" s="14">
        <f>D21*100/$D$4</f>
        <v>5.3629527281553848</v>
      </c>
      <c r="J46" s="5"/>
      <c r="K46" s="20"/>
      <c r="L46" s="11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4" customFormat="1" ht="13.9" customHeight="1" x14ac:dyDescent="0.25">
      <c r="A47" s="5" t="s">
        <v>13</v>
      </c>
      <c r="B47" s="13">
        <f>ROUND(B22*100/$B$4,1)</f>
        <v>0.4</v>
      </c>
      <c r="C47" s="13">
        <f>ROUND(C22*100/$C$4,1)</f>
        <v>0.3</v>
      </c>
      <c r="D47" s="13">
        <f>ROUND(D22*100/$D$4,1)</f>
        <v>0.4</v>
      </c>
      <c r="E47" s="21"/>
      <c r="F47" s="21"/>
      <c r="G47" s="15">
        <f>B22*100/$B$4</f>
        <v>0.3621471823261791</v>
      </c>
      <c r="H47" s="18">
        <f>C22*100/$C$4</f>
        <v>0.30723948148297481</v>
      </c>
      <c r="I47" s="14">
        <f>D22*100/$D$4</f>
        <v>0.42571267195384377</v>
      </c>
      <c r="J47" s="5"/>
      <c r="K47" s="20"/>
      <c r="L47" s="11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4" customFormat="1" ht="13.9" customHeight="1" x14ac:dyDescent="0.25">
      <c r="A48" s="5" t="s">
        <v>12</v>
      </c>
      <c r="B48" s="13">
        <f>ROUND(B23*100/$B$4,1)</f>
        <v>3.3</v>
      </c>
      <c r="C48" s="13">
        <v>2.8</v>
      </c>
      <c r="D48" s="13">
        <f>ROUND(D23*100/$D$4,1)</f>
        <v>3.9</v>
      </c>
      <c r="E48" s="6"/>
      <c r="F48" s="6"/>
      <c r="G48" s="15">
        <f>B23*100/$B$4</f>
        <v>3.295885497454802</v>
      </c>
      <c r="H48" s="18">
        <f>C23*100/$C$4</f>
        <v>2.7449952623833238</v>
      </c>
      <c r="I48" s="14">
        <f>D23*100/$D$4</f>
        <v>3.9336411036787737</v>
      </c>
      <c r="J48" s="5"/>
      <c r="K48" s="19"/>
      <c r="L48" s="11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4" customFormat="1" ht="13.9" customHeight="1" x14ac:dyDescent="0.25">
      <c r="A49" s="5" t="s">
        <v>11</v>
      </c>
      <c r="B49" s="13"/>
      <c r="C49" s="13"/>
      <c r="D49" s="13"/>
      <c r="E49" s="6"/>
      <c r="F49" s="6"/>
      <c r="G49" s="15"/>
      <c r="H49" s="18"/>
      <c r="I49" s="14"/>
      <c r="J49" s="5"/>
      <c r="K49" s="12"/>
      <c r="L49" s="11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4" customFormat="1" ht="13.5" customHeight="1" x14ac:dyDescent="0.25">
      <c r="A50" s="17" t="s">
        <v>10</v>
      </c>
      <c r="B50" s="13">
        <f>ROUND(B25*100/$B$4,1)</f>
        <v>0.7</v>
      </c>
      <c r="C50" s="16">
        <v>0.1</v>
      </c>
      <c r="D50" s="13">
        <f>ROUND(D25*100/$D$4,1)</f>
        <v>1.5</v>
      </c>
      <c r="E50" s="6"/>
      <c r="F50" s="6"/>
      <c r="G50" s="15">
        <f>B25*100/$B$4</f>
        <v>0.71737159892091384</v>
      </c>
      <c r="H50" s="8" t="s">
        <v>6</v>
      </c>
      <c r="I50" s="14">
        <f>D25*100/$D$4</f>
        <v>1.4993301560479673</v>
      </c>
      <c r="J50" s="5"/>
      <c r="K50" s="12"/>
      <c r="L50" s="11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4" customFormat="1" ht="13.9" customHeight="1" x14ac:dyDescent="0.25">
      <c r="A51" s="5" t="s">
        <v>9</v>
      </c>
      <c r="B51" s="13" t="s">
        <v>7</v>
      </c>
      <c r="C51" s="13" t="s">
        <v>7</v>
      </c>
      <c r="D51" s="13" t="s">
        <v>7</v>
      </c>
      <c r="E51" s="5"/>
      <c r="F51" s="5"/>
      <c r="G51" s="8" t="s">
        <v>6</v>
      </c>
      <c r="H51" s="8" t="s">
        <v>6</v>
      </c>
      <c r="I51" s="8" t="s">
        <v>6</v>
      </c>
      <c r="J51" s="5"/>
      <c r="K51" s="12"/>
      <c r="L51" s="11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4" customFormat="1" ht="13.9" customHeight="1" x14ac:dyDescent="0.25">
      <c r="A52" s="10" t="s">
        <v>8</v>
      </c>
      <c r="B52" s="9" t="s">
        <v>7</v>
      </c>
      <c r="C52" s="9" t="s">
        <v>7</v>
      </c>
      <c r="D52" s="9" t="s">
        <v>7</v>
      </c>
      <c r="E52" s="5"/>
      <c r="F52" s="5"/>
      <c r="G52" s="8" t="s">
        <v>6</v>
      </c>
      <c r="H52" s="8" t="s">
        <v>6</v>
      </c>
      <c r="I52" s="8" t="s">
        <v>6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4" customFormat="1" ht="17.100000000000001" customHeight="1" x14ac:dyDescent="0.25">
      <c r="A53" s="7" t="s">
        <v>5</v>
      </c>
      <c r="B53" s="6"/>
      <c r="C53" s="6"/>
      <c r="D53" s="5" t="s">
        <v>4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4" customFormat="1" ht="15" customHeight="1" x14ac:dyDescent="0.25">
      <c r="A54" s="3" t="s">
        <v>3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" customHeight="1" x14ac:dyDescent="0.3">
      <c r="A55" s="3" t="s">
        <v>2</v>
      </c>
      <c r="B55" s="2"/>
      <c r="C55" s="2"/>
      <c r="D55" s="2"/>
      <c r="E55" s="2"/>
      <c r="F55" s="2"/>
      <c r="G55" s="2" t="s">
        <v>0</v>
      </c>
      <c r="H55" s="2" t="s">
        <v>1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 t="s">
        <v>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 t="s">
        <v>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 t="s">
        <v>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8740157480314965" right="0" top="0.82677165354330717" bottom="0" header="0.31496062992125984" footer="0.31496062992125984"/>
  <pageSetup paperSize="9" scale="95" fitToWidth="0" orientation="portrait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2025-11-24T06:39:17Z</dcterms:created>
  <dcterms:modified xsi:type="dcterms:W3CDTF">2025-11-24T06:39:33Z</dcterms:modified>
</cp:coreProperties>
</file>