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5.สถิติสุขภาพ_66\"/>
    </mc:Choice>
  </mc:AlternateContent>
  <xr:revisionPtr revIDLastSave="0" documentId="8_{153B2B04-67EB-4048-ACDA-C3338C43AB43}" xr6:coauthVersionLast="47" xr6:coauthVersionMax="47" xr10:uidLastSave="{00000000-0000-0000-0000-000000000000}"/>
  <bookViews>
    <workbookView xWindow="-120" yWindow="-120" windowWidth="20730" windowHeight="11160" xr2:uid="{1C8CF8D9-B57A-4F95-9AA1-9D5906A4F9F5}"/>
  </bookViews>
  <sheets>
    <sheet name="T-5.3" sheetId="1" r:id="rId1"/>
  </sheets>
  <definedNames>
    <definedName name="_xlnm.Print_Area" localSheetId="0">'T-5.3'!$A$1:$U$30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W26" i="1"/>
  <c r="E26" i="1"/>
  <c r="Y25" i="1"/>
  <c r="X25" i="1"/>
  <c r="W25" i="1"/>
  <c r="E25" i="1"/>
  <c r="Y24" i="1"/>
  <c r="X24" i="1"/>
  <c r="W24" i="1"/>
  <c r="E24" i="1"/>
  <c r="Y23" i="1"/>
  <c r="X23" i="1"/>
  <c r="W23" i="1"/>
  <c r="E23" i="1"/>
  <c r="Y22" i="1"/>
  <c r="X22" i="1"/>
  <c r="W22" i="1"/>
  <c r="E22" i="1"/>
  <c r="Y21" i="1"/>
  <c r="X21" i="1"/>
  <c r="W21" i="1"/>
  <c r="E21" i="1"/>
  <c r="Y20" i="1"/>
  <c r="X20" i="1"/>
  <c r="W20" i="1"/>
  <c r="E20" i="1"/>
  <c r="Y19" i="1"/>
  <c r="X19" i="1"/>
  <c r="W19" i="1"/>
  <c r="E19" i="1"/>
  <c r="Y18" i="1"/>
  <c r="X18" i="1"/>
  <c r="W18" i="1"/>
  <c r="E18" i="1"/>
  <c r="Y17" i="1"/>
  <c r="X17" i="1"/>
  <c r="W17" i="1"/>
  <c r="E17" i="1"/>
  <c r="Y16" i="1"/>
  <c r="X16" i="1"/>
  <c r="W16" i="1"/>
  <c r="E16" i="1"/>
  <c r="Y15" i="1"/>
  <c r="X15" i="1"/>
  <c r="W15" i="1"/>
  <c r="E15" i="1"/>
  <c r="Y12" i="1"/>
  <c r="X12" i="1"/>
  <c r="W12" i="1"/>
  <c r="E12" i="1"/>
  <c r="XFD12" i="1" s="1"/>
  <c r="Y11" i="1"/>
  <c r="X11" i="1"/>
  <c r="W11" i="1"/>
  <c r="M11" i="1"/>
  <c r="L11" i="1"/>
  <c r="K11" i="1"/>
  <c r="G11" i="1"/>
  <c r="F11" i="1"/>
  <c r="E11" i="1"/>
</calcChain>
</file>

<file path=xl/sharedStrings.xml><?xml version="1.0" encoding="utf-8"?>
<sst xmlns="http://schemas.openxmlformats.org/spreadsheetml/2006/main" count="72" uniqueCount="50">
  <si>
    <t>ตาราง</t>
  </si>
  <si>
    <t>การตาย จำแนกตามสาเหตุที่สำคัญ และเพศ พ.ศ. 2564 - 2565</t>
  </si>
  <si>
    <t>Table</t>
  </si>
  <si>
    <t>Deaths by Leading Causes of Death and Sex: 2021 - 2022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</si>
  <si>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</si>
  <si>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</si>
  <si>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</si>
  <si>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</si>
  <si>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</si>
  <si>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</si>
  <si>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2564 (2021)</t>
  </si>
  <si>
    <t>2565 (2022)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</si>
  <si>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</si>
  <si>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</si>
  <si>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</si>
  <si>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</si>
  <si>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</si>
  <si>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</si>
  <si>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</si>
  <si>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</si>
  <si>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</si>
  <si>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</si>
  <si>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</si>
  <si>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</si>
  <si>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</si>
  <si>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</si>
  <si>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</si>
  <si>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</si>
  <si>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</si>
  <si>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</si>
  <si>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</si>
  <si>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</si>
  <si>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</si>
  <si>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</si>
  <si>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</si>
  <si>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</si>
  <si>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</si>
  <si>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</si>
  <si>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</si>
  <si>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</si>
  <si>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</si>
  <si>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</si>
  <si>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</si>
  <si>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</si>
  <si>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Covid-19</t>
  </si>
  <si>
    <t>อื่น ๆ</t>
  </si>
  <si>
    <t>Others</t>
  </si>
  <si>
    <t xml:space="preserve">        ที่มา: 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</si>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</sst>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_-;\-* #,##0.00_-;_-* &quot;-&quot;??_-;_-@_-"/>
    <numFmt numFmtId="166" formatCode="_-* #,##0.0_-;\-* #,##0.0_-;_-* &quot;-&quot;??_-;_-@_-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5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b/>
      <sz val="11.5"/>
      <color theme="1"/>
      <name val="TH SarabunPSK"/>
      <family val="2"/>
    </font>
    <font>
      <sz val="11.5"/>
      <name val="TH SarabunPSK"/>
      <family val="2"/>
    </font>
    <font>
      <sz val="11.5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0" xfId="2" applyFont="1"/>
    <xf numFmtId="0" fontId="6" fillId="2" borderId="0" xfId="2" applyFont="1" applyFill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3" xfId="1" applyNumberFormat="1" applyFont="1" applyBorder="1" applyAlignment="1">
      <alignment vertical="center"/>
    </xf>
    <xf numFmtId="164" fontId="6" fillId="0" borderId="13" xfId="1" applyNumberFormat="1" applyFont="1" applyFill="1" applyBorder="1" applyAlignment="1">
      <alignment vertical="center"/>
    </xf>
    <xf numFmtId="165" fontId="6" fillId="0" borderId="8" xfId="1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166" fontId="8" fillId="0" borderId="0" xfId="1" applyNumberFormat="1" applyFont="1" applyBorder="1" applyAlignment="1">
      <alignment vertical="center"/>
    </xf>
    <xf numFmtId="167" fontId="8" fillId="0" borderId="0" xfId="2" applyNumberFormat="1" applyFont="1" applyAlignment="1">
      <alignment vertical="center"/>
    </xf>
    <xf numFmtId="167" fontId="6" fillId="0" borderId="0" xfId="2" applyNumberFormat="1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164" fontId="8" fillId="0" borderId="8" xfId="1" applyNumberFormat="1" applyFont="1" applyBorder="1" applyAlignment="1">
      <alignment horizontal="right" vertical="center"/>
    </xf>
    <xf numFmtId="164" fontId="8" fillId="0" borderId="13" xfId="1" applyNumberFormat="1" applyFont="1" applyBorder="1" applyAlignment="1">
      <alignment vertical="center"/>
    </xf>
    <xf numFmtId="165" fontId="8" fillId="0" borderId="8" xfId="1" applyFont="1" applyBorder="1" applyAlignment="1">
      <alignment horizontal="right" vertical="center"/>
    </xf>
    <xf numFmtId="165" fontId="8" fillId="0" borderId="13" xfId="1" applyFont="1" applyBorder="1" applyAlignment="1">
      <alignment horizontal="right" vertical="center"/>
    </xf>
    <xf numFmtId="0" fontId="8" fillId="2" borderId="0" xfId="2" applyFont="1" applyFill="1" applyAlignment="1">
      <alignment horizontal="left" vertical="center"/>
    </xf>
    <xf numFmtId="164" fontId="8" fillId="0" borderId="0" xfId="2" applyNumberFormat="1" applyFont="1" applyAlignment="1">
      <alignment vertical="center"/>
    </xf>
    <xf numFmtId="0" fontId="8" fillId="2" borderId="0" xfId="2" applyFont="1" applyFill="1" applyAlignment="1">
      <alignment vertical="center"/>
    </xf>
    <xf numFmtId="0" fontId="8" fillId="0" borderId="8" xfId="2" applyFont="1" applyBorder="1" applyAlignment="1">
      <alignment horizontal="left" vertical="center"/>
    </xf>
    <xf numFmtId="165" fontId="8" fillId="0" borderId="0" xfId="2" applyNumberFormat="1" applyFont="1" applyAlignment="1">
      <alignment vertical="center"/>
    </xf>
    <xf numFmtId="165" fontId="8" fillId="0" borderId="8" xfId="1" applyFont="1" applyBorder="1" applyAlignment="1">
      <alignment horizontal="right" vertical="center" indent="2"/>
    </xf>
    <xf numFmtId="0" fontId="9" fillId="0" borderId="0" xfId="3" applyFont="1"/>
    <xf numFmtId="0" fontId="5" fillId="0" borderId="6" xfId="2" quotePrefix="1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10" fillId="0" borderId="0" xfId="2" applyFont="1"/>
  </cellXfs>
  <cellStyles count="4">
    <cellStyle name="Comma" xfId="1" builtinId="3"/>
    <cellStyle name="Normal" xfId="0" builtinId="0"/>
    <cellStyle name="Normal 3" xfId="3" xr:uid="{0311BFFE-C9F4-47CE-9D38-4708B3D13B54}"/>
    <cellStyle name="ปกติ 2" xfId="2" xr:uid="{ED280ABD-B9C7-44B6-8424-28BFA5D26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4D5170B-6BEB-42E3-ABF8-AE998AAF9196}"/>
            </a:ext>
          </a:extLst>
        </xdr:cNvPr>
        <xdr:cNvSpPr txBox="1">
          <a:spLocks noChangeArrowheads="1"/>
        </xdr:cNvSpPr>
      </xdr:nvSpPr>
      <xdr:spPr bwMode="auto">
        <a:xfrm>
          <a:off x="98583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901D02-3399-4572-91F5-3088D80A18FD}"/>
            </a:ext>
          </a:extLst>
        </xdr:cNvPr>
        <xdr:cNvSpPr txBox="1">
          <a:spLocks noChangeArrowheads="1"/>
        </xdr:cNvSpPr>
      </xdr:nvSpPr>
      <xdr:spPr bwMode="auto">
        <a:xfrm>
          <a:off x="98583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BF7494E-E575-4226-8AF3-F536A91CDCCD}"/>
            </a:ext>
          </a:extLst>
        </xdr:cNvPr>
        <xdr:cNvSpPr txBox="1">
          <a:spLocks noChangeArrowheads="1"/>
        </xdr:cNvSpPr>
      </xdr:nvSpPr>
      <xdr:spPr bwMode="auto">
        <a:xfrm>
          <a:off x="98583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A20338D5-FF7A-4B71-BA9D-3C4D669136D4}"/>
            </a:ext>
          </a:extLst>
        </xdr:cNvPr>
        <xdr:cNvSpPr txBox="1">
          <a:spLocks noChangeArrowheads="1"/>
        </xdr:cNvSpPr>
      </xdr:nvSpPr>
      <xdr:spPr bwMode="auto">
        <a:xfrm>
          <a:off x="98583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48011</xdr:colOff>
      <xdr:row>0</xdr:row>
      <xdr:rowOff>19919</xdr:rowOff>
    </xdr:from>
    <xdr:to>
      <xdr:col>21</xdr:col>
      <xdr:colOff>383393</xdr:colOff>
      <xdr:row>2</xdr:row>
      <xdr:rowOff>219010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id="{1257DCCF-504B-477F-A109-1EDFE3B1AB4E}"/>
            </a:ext>
          </a:extLst>
        </xdr:cNvPr>
        <xdr:cNvGrpSpPr/>
      </xdr:nvGrpSpPr>
      <xdr:grpSpPr>
        <a:xfrm>
          <a:off x="10369647" y="19919"/>
          <a:ext cx="335382" cy="684000"/>
          <a:chOff x="10062799" y="1885952"/>
          <a:chExt cx="319451" cy="592574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id="{EB75C47C-F3C9-4072-8D74-4DF5E41BF151}"/>
              </a:ext>
            </a:extLst>
          </xdr:cNvPr>
          <xdr:cNvSpPr/>
        </xdr:nvSpPr>
        <xdr:spPr bwMode="auto">
          <a:xfrm rot="5400000">
            <a:off x="9931658" y="2027934"/>
            <a:ext cx="592574" cy="30861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id="{30B011DF-3C3E-4054-80E5-205DE7C4D209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7837-DA56-4EF0-8547-9118E9DCF067}">
  <dimension ref="A2:XFD30"/>
  <sheetViews>
    <sheetView showGridLines="0" tabSelected="1" view="pageBreakPreview" topLeftCell="A22" zoomScale="110" zoomScaleNormal="120" zoomScaleSheetLayoutView="110" workbookViewId="0">
      <selection activeCell="F14" sqref="F14"/>
    </sheetView>
  </sheetViews>
  <sheetFormatPr defaultColWidth="9.140625" defaultRowHeight="18.75" x14ac:dyDescent="0.3"/>
  <cols>
    <col min="1" max="1" width="1.7109375" style="60" customWidth="1"/>
    <col min="2" max="2" width="5.85546875" style="60" customWidth="1"/>
    <col min="3" max="3" width="4.140625" style="60" customWidth="1"/>
    <col min="4" max="4" width="18.42578125" style="60" customWidth="1"/>
    <col min="5" max="10" width="6.5703125" style="60" customWidth="1"/>
    <col min="11" max="13" width="7.28515625" style="60" customWidth="1"/>
    <col min="14" max="14" width="8.28515625" style="60" customWidth="1"/>
    <col min="15" max="15" width="7.28515625" style="60" customWidth="1"/>
    <col min="16" max="16" width="7.140625" style="60" customWidth="1"/>
    <col min="17" max="17" width="0.42578125" style="60" customWidth="1"/>
    <col min="18" max="18" width="28.28515625" style="60" customWidth="1"/>
    <col min="19" max="19" width="1.7109375" style="60" customWidth="1"/>
    <col min="20" max="20" width="3.28515625" style="60" customWidth="1"/>
    <col min="21" max="21" width="6.7109375" style="60" customWidth="1"/>
    <col min="22" max="22" width="9" style="60" customWidth="1"/>
    <col min="23" max="16384" width="9.140625" style="60"/>
  </cols>
  <sheetData>
    <row r="2" spans="1:27 16384:16384" s="1" customFormat="1" x14ac:dyDescent="0.3">
      <c r="B2" s="1" t="s">
        <v>0</v>
      </c>
      <c r="C2" s="2">
        <v>5.3</v>
      </c>
      <c r="D2" s="1" t="s">
        <v>1</v>
      </c>
    </row>
    <row r="3" spans="1:27 16384:16384" s="1" customFormat="1" x14ac:dyDescent="0.3">
      <c r="B3" s="1" t="s">
        <v>2</v>
      </c>
      <c r="C3" s="2">
        <v>5.3</v>
      </c>
      <c r="D3" s="1" t="s">
        <v>3</v>
      </c>
    </row>
    <row r="4" spans="1:27 16384:16384" s="3" customFormat="1" ht="8.25" x14ac:dyDescent="0.15">
      <c r="C4" s="4"/>
    </row>
    <row r="5" spans="1:27 16384:16384" s="8" customFormat="1" ht="19.5" customHeight="1" x14ac:dyDescent="0.25">
      <c r="A5" s="5" t="s">
        <v>4</v>
      </c>
      <c r="B5" s="5"/>
      <c r="C5" s="5"/>
      <c r="D5" s="6"/>
      <c r="E5" s="7" t="s">
        <v>5</v>
      </c>
      <c r="F5" s="5"/>
      <c r="G5" s="5"/>
      <c r="H5" s="5"/>
      <c r="I5" s="5"/>
      <c r="J5" s="6"/>
      <c r="K5" s="7" t="s">
        <v>6</v>
      </c>
      <c r="L5" s="5"/>
      <c r="M5" s="5"/>
      <c r="N5" s="5"/>
      <c r="O5" s="5"/>
      <c r="P5" s="6"/>
      <c r="Q5" s="7" t="s">
        <v>7</v>
      </c>
      <c r="R5" s="5"/>
      <c r="X5" s="9"/>
    </row>
    <row r="6" spans="1:27 16384:16384" s="8" customFormat="1" ht="19.5" customHeight="1" x14ac:dyDescent="0.25">
      <c r="A6" s="10"/>
      <c r="B6" s="10"/>
      <c r="C6" s="10"/>
      <c r="D6" s="11"/>
      <c r="E6" s="12" t="s">
        <v>8</v>
      </c>
      <c r="F6" s="13"/>
      <c r="G6" s="13"/>
      <c r="H6" s="13"/>
      <c r="I6" s="13"/>
      <c r="J6" s="14"/>
      <c r="K6" s="12" t="s">
        <v>9</v>
      </c>
      <c r="L6" s="13"/>
      <c r="M6" s="13"/>
      <c r="N6" s="13"/>
      <c r="O6" s="13"/>
      <c r="P6" s="14"/>
      <c r="Q6" s="15"/>
      <c r="R6" s="10"/>
      <c r="W6" s="9"/>
      <c r="X6" s="9"/>
      <c r="Y6" s="9"/>
    </row>
    <row r="7" spans="1:27 16384:16384" s="8" customFormat="1" ht="19.5" customHeight="1" x14ac:dyDescent="0.25">
      <c r="A7" s="10"/>
      <c r="B7" s="10"/>
      <c r="C7" s="10"/>
      <c r="D7" s="11"/>
      <c r="E7" s="16" t="s">
        <v>10</v>
      </c>
      <c r="F7" s="17"/>
      <c r="G7" s="18"/>
      <c r="H7" s="16" t="s">
        <v>11</v>
      </c>
      <c r="I7" s="17"/>
      <c r="J7" s="18"/>
      <c r="K7" s="16" t="s">
        <v>10</v>
      </c>
      <c r="L7" s="17"/>
      <c r="M7" s="18"/>
      <c r="N7" s="16" t="s">
        <v>11</v>
      </c>
      <c r="O7" s="17"/>
      <c r="P7" s="18"/>
      <c r="Q7" s="15"/>
      <c r="R7" s="10"/>
    </row>
    <row r="8" spans="1:27 16384:16384" s="8" customFormat="1" ht="19.5" customHeight="1" x14ac:dyDescent="0.25">
      <c r="A8" s="10"/>
      <c r="B8" s="10"/>
      <c r="C8" s="10"/>
      <c r="D8" s="11"/>
      <c r="E8" s="19" t="s">
        <v>12</v>
      </c>
      <c r="F8" s="19" t="s">
        <v>13</v>
      </c>
      <c r="G8" s="19" t="s">
        <v>14</v>
      </c>
      <c r="H8" s="19" t="s">
        <v>12</v>
      </c>
      <c r="I8" s="19" t="s">
        <v>13</v>
      </c>
      <c r="J8" s="19" t="s">
        <v>14</v>
      </c>
      <c r="K8" s="19" t="s">
        <v>12</v>
      </c>
      <c r="L8" s="19" t="s">
        <v>13</v>
      </c>
      <c r="M8" s="19" t="s">
        <v>14</v>
      </c>
      <c r="N8" s="19" t="s">
        <v>12</v>
      </c>
      <c r="O8" s="19" t="s">
        <v>13</v>
      </c>
      <c r="P8" s="19" t="s">
        <v>14</v>
      </c>
      <c r="Q8" s="15"/>
      <c r="R8" s="10"/>
      <c r="V8" s="8">
        <v>515795</v>
      </c>
    </row>
    <row r="9" spans="1:27 16384:16384" s="8" customFormat="1" ht="19.5" customHeight="1" x14ac:dyDescent="0.25">
      <c r="A9" s="13"/>
      <c r="B9" s="13"/>
      <c r="C9" s="13"/>
      <c r="D9" s="14"/>
      <c r="E9" s="20" t="s">
        <v>15</v>
      </c>
      <c r="F9" s="20" t="s">
        <v>16</v>
      </c>
      <c r="G9" s="20" t="s">
        <v>17</v>
      </c>
      <c r="H9" s="20" t="s">
        <v>15</v>
      </c>
      <c r="I9" s="20" t="s">
        <v>16</v>
      </c>
      <c r="J9" s="20" t="s">
        <v>17</v>
      </c>
      <c r="K9" s="20" t="s">
        <v>15</v>
      </c>
      <c r="L9" s="20" t="s">
        <v>16</v>
      </c>
      <c r="M9" s="20" t="s">
        <v>17</v>
      </c>
      <c r="N9" s="20" t="s">
        <v>15</v>
      </c>
      <c r="O9" s="20" t="s">
        <v>16</v>
      </c>
      <c r="P9" s="20" t="s">
        <v>17</v>
      </c>
      <c r="Q9" s="12"/>
      <c r="R9" s="13"/>
    </row>
    <row r="10" spans="1:27 16384:16384" s="25" customFormat="1" ht="3" customHeight="1" x14ac:dyDescent="0.25">
      <c r="A10" s="21"/>
      <c r="B10" s="21"/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19"/>
      <c r="R10" s="21"/>
    </row>
    <row r="11" spans="1:27 16384:16384" s="35" customFormat="1" ht="20.100000000000001" customHeight="1" x14ac:dyDescent="0.25">
      <c r="A11" s="26" t="s">
        <v>18</v>
      </c>
      <c r="B11" s="26"/>
      <c r="C11" s="26"/>
      <c r="D11" s="27"/>
      <c r="E11" s="28">
        <f>SUM(E12:E26)</f>
        <v>3980</v>
      </c>
      <c r="F11" s="29">
        <f>SUM(F12:F26)</f>
        <v>2108</v>
      </c>
      <c r="G11" s="29">
        <f>SUM(G12:G26)</f>
        <v>1872</v>
      </c>
      <c r="H11" s="30">
        <v>4245</v>
      </c>
      <c r="I11" s="31">
        <v>2545</v>
      </c>
      <c r="J11" s="31">
        <v>1700</v>
      </c>
      <c r="K11" s="32">
        <f t="shared" ref="K11:M11" si="0">SUM(K12:K26)</f>
        <v>647.00498990989524</v>
      </c>
      <c r="L11" s="32">
        <f t="shared" si="0"/>
        <v>390.06042453897993</v>
      </c>
      <c r="M11" s="32">
        <f t="shared" si="0"/>
        <v>256.94456537091537</v>
      </c>
      <c r="N11" s="32">
        <v>823.00138620963753</v>
      </c>
      <c r="O11" s="32">
        <v>493.41308077821617</v>
      </c>
      <c r="P11" s="32">
        <v>329.58830543142142</v>
      </c>
      <c r="Q11" s="33"/>
      <c r="R11" s="34" t="s">
        <v>15</v>
      </c>
      <c r="U11" s="36"/>
      <c r="V11" s="37"/>
      <c r="W11" s="38">
        <f>H11/V$8*100000</f>
        <v>823.00138620963753</v>
      </c>
      <c r="X11" s="38">
        <f>I11/V$8*100000</f>
        <v>493.41308077821617</v>
      </c>
      <c r="Y11" s="38">
        <f>J11/V$8*100000</f>
        <v>329.58830543142142</v>
      </c>
      <c r="Z11" s="37"/>
      <c r="AA11" s="37"/>
    </row>
    <row r="12" spans="1:27 16384:16384" s="35" customFormat="1" ht="20.100000000000001" customHeight="1" x14ac:dyDescent="0.25">
      <c r="A12" s="39" t="s">
        <v>19</v>
      </c>
      <c r="B12" s="39"/>
      <c r="C12" s="39"/>
      <c r="D12" s="40"/>
      <c r="E12" s="41">
        <f>SUM(F12:G12)</f>
        <v>720</v>
      </c>
      <c r="F12" s="41">
        <v>419</v>
      </c>
      <c r="G12" s="41">
        <v>301</v>
      </c>
      <c r="H12" s="42">
        <v>662</v>
      </c>
      <c r="I12" s="42">
        <v>392</v>
      </c>
      <c r="J12" s="42">
        <v>270</v>
      </c>
      <c r="K12" s="43">
        <v>122.08736502187318</v>
      </c>
      <c r="L12" s="44">
        <v>73.329811954500684</v>
      </c>
      <c r="M12" s="44">
        <v>48.757553067372491</v>
      </c>
      <c r="N12" s="43">
        <v>128.34556364447116</v>
      </c>
      <c r="O12" s="44">
        <v>75.999185723010115</v>
      </c>
      <c r="P12" s="44">
        <v>52.346377921461041</v>
      </c>
      <c r="Q12" s="33"/>
      <c r="R12" s="45" t="s">
        <v>20</v>
      </c>
      <c r="V12" s="37"/>
      <c r="W12" s="37">
        <f t="shared" ref="W12:W26" si="1">H12/V$8*100000</f>
        <v>128.34556364447116</v>
      </c>
      <c r="X12" s="37">
        <f t="shared" ref="X12:X26" si="2">I12/V$8*100000</f>
        <v>75.999185723010115</v>
      </c>
      <c r="Y12" s="37">
        <f t="shared" ref="Y12:Y26" si="3">J12/V$8*100000</f>
        <v>52.346377921461041</v>
      </c>
      <c r="XFD12" s="46">
        <f>SUM(E12:XFC12)</f>
        <v>3521.5569846216313</v>
      </c>
    </row>
    <row r="13" spans="1:27 16384:16384" s="35" customFormat="1" ht="20.100000000000001" customHeight="1" x14ac:dyDescent="0.25">
      <c r="A13" s="47"/>
      <c r="B13" s="47"/>
      <c r="C13" s="45"/>
      <c r="D13" s="45"/>
      <c r="E13" s="41"/>
      <c r="F13" s="41"/>
      <c r="G13" s="41"/>
      <c r="H13" s="42"/>
      <c r="I13" s="42"/>
      <c r="J13" s="42"/>
      <c r="K13" s="43"/>
      <c r="L13" s="44"/>
      <c r="M13" s="44"/>
      <c r="N13" s="43"/>
      <c r="O13" s="44"/>
      <c r="P13" s="44"/>
      <c r="Q13" s="48"/>
      <c r="R13" s="45" t="s">
        <v>21</v>
      </c>
      <c r="V13" s="37"/>
      <c r="W13" s="37"/>
      <c r="X13" s="37"/>
      <c r="Y13" s="37"/>
    </row>
    <row r="14" spans="1:27 16384:16384" s="35" customFormat="1" ht="20.100000000000001" customHeight="1" x14ac:dyDescent="0.25">
      <c r="A14" s="45" t="s">
        <v>22</v>
      </c>
      <c r="B14" s="45"/>
      <c r="C14" s="45"/>
      <c r="D14" s="45"/>
      <c r="E14" s="41"/>
      <c r="F14" s="41"/>
      <c r="G14" s="41"/>
      <c r="H14" s="42"/>
      <c r="I14" s="42"/>
      <c r="J14" s="42"/>
      <c r="K14" s="43"/>
      <c r="L14" s="44"/>
      <c r="M14" s="44"/>
      <c r="N14" s="43"/>
      <c r="O14" s="44"/>
      <c r="P14" s="44"/>
      <c r="Q14" s="48"/>
      <c r="R14" s="45" t="s">
        <v>23</v>
      </c>
      <c r="V14" s="37"/>
      <c r="W14" s="37"/>
      <c r="X14" s="37"/>
      <c r="Y14" s="37"/>
    </row>
    <row r="15" spans="1:27 16384:16384" s="35" customFormat="1" ht="20.100000000000001" customHeight="1" x14ac:dyDescent="0.25">
      <c r="A15" s="45"/>
      <c r="B15" s="45" t="s">
        <v>24</v>
      </c>
      <c r="C15" s="45"/>
      <c r="D15" s="45"/>
      <c r="E15" s="41">
        <f t="shared" ref="E15:E26" si="4">SUM(F15:G15)</f>
        <v>341</v>
      </c>
      <c r="F15" s="41">
        <v>228</v>
      </c>
      <c r="G15" s="41">
        <v>113</v>
      </c>
      <c r="H15" s="42">
        <v>341</v>
      </c>
      <c r="I15" s="42">
        <v>228</v>
      </c>
      <c r="J15" s="42">
        <v>113</v>
      </c>
      <c r="K15" s="43">
        <v>50.498894248350076</v>
      </c>
      <c r="L15" s="43">
        <v>38.309505981506959</v>
      </c>
      <c r="M15" s="43">
        <v>12.189388266843123</v>
      </c>
      <c r="N15" s="43">
        <v>66.111536560067478</v>
      </c>
      <c r="O15" s="43">
        <v>44.203608022567103</v>
      </c>
      <c r="P15" s="43">
        <v>21.907928537500364</v>
      </c>
      <c r="Q15" s="48"/>
      <c r="R15" s="45" t="s">
        <v>25</v>
      </c>
      <c r="V15" s="37"/>
      <c r="W15" s="37">
        <f t="shared" si="1"/>
        <v>66.111536560067478</v>
      </c>
      <c r="X15" s="37">
        <f t="shared" si="2"/>
        <v>44.203608022567103</v>
      </c>
      <c r="Y15" s="37">
        <f t="shared" si="3"/>
        <v>21.907928537500364</v>
      </c>
    </row>
    <row r="16" spans="1:27 16384:16384" s="35" customFormat="1" ht="20.100000000000001" customHeight="1" x14ac:dyDescent="0.25">
      <c r="A16" s="45" t="s">
        <v>26</v>
      </c>
      <c r="B16" s="45"/>
      <c r="C16" s="45"/>
      <c r="D16" s="45"/>
      <c r="E16" s="41">
        <f t="shared" si="4"/>
        <v>70</v>
      </c>
      <c r="F16" s="41">
        <v>26</v>
      </c>
      <c r="G16" s="41">
        <v>44</v>
      </c>
      <c r="H16" s="42">
        <v>62</v>
      </c>
      <c r="I16" s="42">
        <v>26</v>
      </c>
      <c r="J16" s="42">
        <v>36</v>
      </c>
      <c r="K16" s="43">
        <v>5.80447060325863</v>
      </c>
      <c r="L16" s="43">
        <v>3.0957176550712693</v>
      </c>
      <c r="M16" s="43">
        <v>2.7087529481873607</v>
      </c>
      <c r="N16" s="43">
        <v>12.020279374557722</v>
      </c>
      <c r="O16" s="43">
        <v>5.0407623183629156</v>
      </c>
      <c r="P16" s="43">
        <v>6.9795170561948057</v>
      </c>
      <c r="Q16" s="48"/>
      <c r="R16" s="45" t="s">
        <v>27</v>
      </c>
      <c r="U16" s="49"/>
      <c r="V16" s="37"/>
      <c r="W16" s="37">
        <f t="shared" si="1"/>
        <v>12.020279374557722</v>
      </c>
      <c r="X16" s="37">
        <f t="shared" si="2"/>
        <v>5.0407623183629156</v>
      </c>
      <c r="Y16" s="37">
        <f t="shared" si="3"/>
        <v>6.9795170561948057</v>
      </c>
    </row>
    <row r="17" spans="1:25" s="35" customFormat="1" ht="20.100000000000001" customHeight="1" x14ac:dyDescent="0.25">
      <c r="A17" s="45" t="s">
        <v>28</v>
      </c>
      <c r="B17" s="45"/>
      <c r="C17" s="45"/>
      <c r="D17" s="45"/>
      <c r="E17" s="41">
        <f t="shared" si="4"/>
        <v>694</v>
      </c>
      <c r="F17" s="41">
        <v>357</v>
      </c>
      <c r="G17" s="41">
        <v>337</v>
      </c>
      <c r="H17" s="42">
        <v>651</v>
      </c>
      <c r="I17" s="42">
        <v>361</v>
      </c>
      <c r="J17" s="42">
        <v>290</v>
      </c>
      <c r="K17" s="43">
        <v>80.101694324969088</v>
      </c>
      <c r="L17" s="43">
        <v>55.529435437840888</v>
      </c>
      <c r="M17" s="43">
        <v>24.5722588871282</v>
      </c>
      <c r="N17" s="43">
        <v>126.21293343285608</v>
      </c>
      <c r="O17" s="43">
        <v>69.989046035731249</v>
      </c>
      <c r="P17" s="43">
        <v>56.223887397124827</v>
      </c>
      <c r="Q17" s="48"/>
      <c r="R17" s="45" t="s">
        <v>29</v>
      </c>
      <c r="V17" s="37"/>
      <c r="W17" s="37">
        <f t="shared" si="1"/>
        <v>126.21293343285608</v>
      </c>
      <c r="X17" s="37">
        <f t="shared" si="2"/>
        <v>69.989046035731249</v>
      </c>
      <c r="Y17" s="37">
        <f t="shared" si="3"/>
        <v>56.223887397124827</v>
      </c>
    </row>
    <row r="18" spans="1:25" s="35" customFormat="1" ht="20.100000000000001" customHeight="1" x14ac:dyDescent="0.25">
      <c r="A18" s="45" t="s">
        <v>30</v>
      </c>
      <c r="B18" s="45"/>
      <c r="C18" s="45"/>
      <c r="D18" s="45"/>
      <c r="E18" s="41">
        <f t="shared" si="4"/>
        <v>280</v>
      </c>
      <c r="F18" s="41">
        <v>185</v>
      </c>
      <c r="G18" s="41">
        <v>95</v>
      </c>
      <c r="H18" s="42">
        <v>253</v>
      </c>
      <c r="I18" s="42">
        <v>169</v>
      </c>
      <c r="J18" s="42">
        <v>84</v>
      </c>
      <c r="K18" s="43">
        <v>38.696470688390868</v>
      </c>
      <c r="L18" s="43">
        <v>28.054941249083377</v>
      </c>
      <c r="M18" s="43">
        <v>10.641529439307488</v>
      </c>
      <c r="N18" s="43">
        <v>49.050494867146831</v>
      </c>
      <c r="O18" s="43">
        <v>32.764955069358955</v>
      </c>
      <c r="P18" s="43">
        <v>16.28553979778788</v>
      </c>
      <c r="Q18" s="48"/>
      <c r="R18" s="45" t="s">
        <v>31</v>
      </c>
      <c r="V18" s="37"/>
      <c r="W18" s="37">
        <f t="shared" si="1"/>
        <v>49.050494867146831</v>
      </c>
      <c r="X18" s="37">
        <f t="shared" si="2"/>
        <v>32.764955069358955</v>
      </c>
      <c r="Y18" s="37">
        <f t="shared" si="3"/>
        <v>16.28553979778788</v>
      </c>
    </row>
    <row r="19" spans="1:25" s="35" customFormat="1" ht="20.100000000000001" customHeight="1" x14ac:dyDescent="0.25">
      <c r="A19" s="45" t="s">
        <v>32</v>
      </c>
      <c r="B19" s="45"/>
      <c r="C19" s="45"/>
      <c r="D19" s="45"/>
      <c r="E19" s="41">
        <f t="shared" si="4"/>
        <v>376</v>
      </c>
      <c r="F19" s="41">
        <v>195</v>
      </c>
      <c r="G19" s="41">
        <v>181</v>
      </c>
      <c r="H19" s="42">
        <v>355</v>
      </c>
      <c r="I19" s="42">
        <v>188</v>
      </c>
      <c r="J19" s="42">
        <v>167</v>
      </c>
      <c r="K19" s="43">
        <v>51.466306015559852</v>
      </c>
      <c r="L19" s="43">
        <v>24.185294180244291</v>
      </c>
      <c r="M19" s="43">
        <v>27.28101183531556</v>
      </c>
      <c r="N19" s="43">
        <v>68.825793193032112</v>
      </c>
      <c r="O19" s="43">
        <v>36.448589071239546</v>
      </c>
      <c r="P19" s="43">
        <v>32.377204121792573</v>
      </c>
      <c r="Q19" s="48"/>
      <c r="R19" s="45" t="s">
        <v>33</v>
      </c>
      <c r="V19" s="37"/>
      <c r="W19" s="37">
        <f t="shared" si="1"/>
        <v>68.825793193032112</v>
      </c>
      <c r="X19" s="37">
        <f t="shared" si="2"/>
        <v>36.448589071239546</v>
      </c>
      <c r="Y19" s="37">
        <f t="shared" si="3"/>
        <v>32.377204121792573</v>
      </c>
    </row>
    <row r="20" spans="1:25" s="35" customFormat="1" ht="20.100000000000001" customHeight="1" x14ac:dyDescent="0.25">
      <c r="A20" s="45" t="s">
        <v>34</v>
      </c>
      <c r="B20" s="45"/>
      <c r="C20" s="45"/>
      <c r="D20" s="45"/>
      <c r="E20" s="41">
        <f t="shared" si="4"/>
        <v>81</v>
      </c>
      <c r="F20" s="41">
        <v>57</v>
      </c>
      <c r="G20" s="41">
        <v>24</v>
      </c>
      <c r="H20" s="42">
        <v>84</v>
      </c>
      <c r="I20" s="42">
        <v>62</v>
      </c>
      <c r="J20" s="42">
        <v>22</v>
      </c>
      <c r="K20" s="43">
        <v>11.802423559959214</v>
      </c>
      <c r="L20" s="43">
        <v>9.093670611771854</v>
      </c>
      <c r="M20" s="43">
        <v>2.7087529481873607</v>
      </c>
      <c r="N20" s="43">
        <v>16.28553979778788</v>
      </c>
      <c r="O20" s="43">
        <v>12.020279374557722</v>
      </c>
      <c r="P20" s="43">
        <v>4.2652604232301599</v>
      </c>
      <c r="Q20" s="48"/>
      <c r="R20" s="45" t="s">
        <v>35</v>
      </c>
      <c r="V20" s="37"/>
      <c r="W20" s="37">
        <f t="shared" si="1"/>
        <v>16.28553979778788</v>
      </c>
      <c r="X20" s="37">
        <f t="shared" si="2"/>
        <v>12.020279374557722</v>
      </c>
      <c r="Y20" s="37">
        <f t="shared" si="3"/>
        <v>4.2652604232301599</v>
      </c>
    </row>
    <row r="21" spans="1:25" s="35" customFormat="1" ht="20.100000000000001" customHeight="1" x14ac:dyDescent="0.25">
      <c r="A21" s="45" t="s">
        <v>36</v>
      </c>
      <c r="B21" s="45"/>
      <c r="C21" s="45"/>
      <c r="D21" s="45"/>
      <c r="E21" s="41">
        <f t="shared" si="4"/>
        <v>44</v>
      </c>
      <c r="F21" s="41">
        <v>26</v>
      </c>
      <c r="G21" s="41">
        <v>18</v>
      </c>
      <c r="H21" s="42">
        <v>51</v>
      </c>
      <c r="I21" s="42">
        <v>34</v>
      </c>
      <c r="J21" s="42">
        <v>17</v>
      </c>
      <c r="K21" s="43">
        <v>4.6435764826069041</v>
      </c>
      <c r="L21" s="43">
        <v>3.0957176550712693</v>
      </c>
      <c r="M21" s="43">
        <v>1.5478588275356346</v>
      </c>
      <c r="N21" s="43">
        <v>9.8876491629426422</v>
      </c>
      <c r="O21" s="43">
        <v>6.5917661086284278</v>
      </c>
      <c r="P21" s="43">
        <v>3.2958830543142139</v>
      </c>
      <c r="Q21" s="48"/>
      <c r="R21" s="45" t="s">
        <v>37</v>
      </c>
      <c r="V21" s="37"/>
      <c r="W21" s="37">
        <f t="shared" si="1"/>
        <v>9.8876491629426422</v>
      </c>
      <c r="X21" s="37">
        <f t="shared" si="2"/>
        <v>6.5917661086284278</v>
      </c>
      <c r="Y21" s="37">
        <f t="shared" si="3"/>
        <v>3.2958830543142139</v>
      </c>
    </row>
    <row r="22" spans="1:25" s="35" customFormat="1" ht="20.100000000000001" customHeight="1" x14ac:dyDescent="0.25">
      <c r="A22" s="45" t="s">
        <v>38</v>
      </c>
      <c r="B22" s="45"/>
      <c r="C22" s="45"/>
      <c r="D22" s="45"/>
      <c r="E22" s="41">
        <f t="shared" si="4"/>
        <v>175</v>
      </c>
      <c r="F22" s="41">
        <v>57</v>
      </c>
      <c r="G22" s="41">
        <v>118</v>
      </c>
      <c r="H22" s="42">
        <v>161</v>
      </c>
      <c r="I22" s="42">
        <v>63</v>
      </c>
      <c r="J22" s="42">
        <v>98</v>
      </c>
      <c r="K22" s="43">
        <v>28.441905955967286</v>
      </c>
      <c r="L22" s="43">
        <v>11.415458853075306</v>
      </c>
      <c r="M22" s="43">
        <v>17.026447102891982</v>
      </c>
      <c r="N22" s="43">
        <v>31.21395127909344</v>
      </c>
      <c r="O22" s="43">
        <v>12.214154848340911</v>
      </c>
      <c r="P22" s="43">
        <v>18.999796430752529</v>
      </c>
      <c r="Q22" s="48"/>
      <c r="R22" s="45" t="s">
        <v>39</v>
      </c>
      <c r="V22" s="37"/>
      <c r="W22" s="37">
        <f t="shared" si="1"/>
        <v>31.21395127909344</v>
      </c>
      <c r="X22" s="37">
        <f t="shared" si="2"/>
        <v>12.214154848340911</v>
      </c>
      <c r="Y22" s="37">
        <f t="shared" si="3"/>
        <v>18.999796430752529</v>
      </c>
    </row>
    <row r="23" spans="1:25" s="35" customFormat="1" ht="20.100000000000001" customHeight="1" x14ac:dyDescent="0.25">
      <c r="A23" s="45" t="s">
        <v>40</v>
      </c>
      <c r="B23" s="45"/>
      <c r="C23" s="45"/>
      <c r="D23" s="45"/>
      <c r="E23" s="41">
        <f t="shared" si="4"/>
        <v>30</v>
      </c>
      <c r="F23" s="41">
        <v>22</v>
      </c>
      <c r="G23" s="41">
        <v>8</v>
      </c>
      <c r="H23" s="42">
        <v>35</v>
      </c>
      <c r="I23" s="42">
        <v>31</v>
      </c>
      <c r="J23" s="42">
        <v>4</v>
      </c>
      <c r="K23" s="43">
        <v>5.80447060325863</v>
      </c>
      <c r="L23" s="43">
        <v>4.2566117757229955</v>
      </c>
      <c r="M23" s="43">
        <v>1.5478588275356346</v>
      </c>
      <c r="N23" s="43">
        <v>6.7856415824116167</v>
      </c>
      <c r="O23" s="43">
        <v>6.0101396872788611</v>
      </c>
      <c r="P23" s="43">
        <v>0.77550189513275625</v>
      </c>
      <c r="Q23" s="48"/>
      <c r="R23" s="45" t="s">
        <v>41</v>
      </c>
      <c r="V23" s="37"/>
      <c r="W23" s="37">
        <f t="shared" si="1"/>
        <v>6.7856415824116167</v>
      </c>
      <c r="X23" s="37">
        <f t="shared" si="2"/>
        <v>6.0101396872788611</v>
      </c>
      <c r="Y23" s="37">
        <f t="shared" si="3"/>
        <v>0.77550189513275625</v>
      </c>
    </row>
    <row r="24" spans="1:25" s="35" customFormat="1" ht="20.100000000000001" customHeight="1" x14ac:dyDescent="0.25">
      <c r="A24" s="45" t="s">
        <v>42</v>
      </c>
      <c r="B24" s="45"/>
      <c r="C24" s="45"/>
      <c r="D24" s="45"/>
      <c r="E24" s="41">
        <f t="shared" si="4"/>
        <v>18</v>
      </c>
      <c r="F24" s="41">
        <v>18</v>
      </c>
      <c r="G24" s="50">
        <v>0</v>
      </c>
      <c r="H24" s="42">
        <v>14</v>
      </c>
      <c r="I24" s="42">
        <v>14</v>
      </c>
      <c r="J24" s="50">
        <v>0</v>
      </c>
      <c r="K24" s="43">
        <v>0.77392941376781732</v>
      </c>
      <c r="L24" s="43">
        <v>0.77392941376781732</v>
      </c>
      <c r="M24" s="50">
        <v>0</v>
      </c>
      <c r="N24" s="43">
        <v>2.7142566329646467</v>
      </c>
      <c r="O24" s="43">
        <v>2.7142566329646467</v>
      </c>
      <c r="P24" s="50">
        <v>0</v>
      </c>
      <c r="Q24" s="48"/>
      <c r="R24" s="45" t="s">
        <v>43</v>
      </c>
      <c r="V24" s="37"/>
      <c r="W24" s="37">
        <f t="shared" si="1"/>
        <v>2.7142566329646467</v>
      </c>
      <c r="X24" s="37">
        <f t="shared" si="2"/>
        <v>2.7142566329646467</v>
      </c>
      <c r="Y24" s="37">
        <f t="shared" si="3"/>
        <v>0</v>
      </c>
    </row>
    <row r="25" spans="1:25" s="35" customFormat="1" ht="20.100000000000001" customHeight="1" x14ac:dyDescent="0.25">
      <c r="A25" s="39" t="s">
        <v>44</v>
      </c>
      <c r="B25" s="39"/>
      <c r="C25" s="39"/>
      <c r="D25" s="40"/>
      <c r="E25" s="41">
        <f t="shared" si="4"/>
        <v>74</v>
      </c>
      <c r="F25" s="41">
        <v>28</v>
      </c>
      <c r="G25" s="41">
        <v>46</v>
      </c>
      <c r="H25" s="42">
        <v>94</v>
      </c>
      <c r="I25" s="42">
        <v>50</v>
      </c>
      <c r="J25" s="42">
        <v>44</v>
      </c>
      <c r="K25" s="43">
        <v>10.448047085865534</v>
      </c>
      <c r="L25" s="43">
        <v>5.4175058963747214</v>
      </c>
      <c r="M25" s="43">
        <v>5.0305411894908127</v>
      </c>
      <c r="N25" s="43">
        <v>18.224294535619773</v>
      </c>
      <c r="O25" s="43">
        <v>9.6937736891594533</v>
      </c>
      <c r="P25" s="43">
        <v>8.5305208464603197</v>
      </c>
      <c r="Q25" s="48"/>
      <c r="R25" s="51" t="s">
        <v>44</v>
      </c>
      <c r="V25" s="37"/>
      <c r="W25" s="37">
        <f t="shared" si="1"/>
        <v>18.224294535619773</v>
      </c>
      <c r="X25" s="37">
        <f t="shared" si="2"/>
        <v>9.6937736891594533</v>
      </c>
      <c r="Y25" s="37">
        <f t="shared" si="3"/>
        <v>8.5305208464603197</v>
      </c>
    </row>
    <row r="26" spans="1:25" s="35" customFormat="1" ht="20.100000000000001" customHeight="1" x14ac:dyDescent="0.25">
      <c r="A26" s="45" t="s">
        <v>45</v>
      </c>
      <c r="B26" s="45"/>
      <c r="C26" s="45"/>
      <c r="D26" s="45"/>
      <c r="E26" s="41">
        <f t="shared" si="4"/>
        <v>1077</v>
      </c>
      <c r="F26" s="41">
        <v>490</v>
      </c>
      <c r="G26" s="41">
        <v>587</v>
      </c>
      <c r="H26" s="42">
        <v>1482</v>
      </c>
      <c r="I26" s="42">
        <v>927</v>
      </c>
      <c r="J26" s="42">
        <v>555</v>
      </c>
      <c r="K26" s="43">
        <v>236.43543590606819</v>
      </c>
      <c r="L26" s="43">
        <v>133.50282387494849</v>
      </c>
      <c r="M26" s="43">
        <v>102.9326120311197</v>
      </c>
      <c r="N26" s="43">
        <v>287.32345214668618</v>
      </c>
      <c r="O26" s="43">
        <v>179.72256419701625</v>
      </c>
      <c r="P26" s="43">
        <v>107.60088794966993</v>
      </c>
      <c r="Q26" s="48"/>
      <c r="R26" s="45" t="s">
        <v>46</v>
      </c>
      <c r="V26" s="37"/>
      <c r="W26" s="37">
        <f t="shared" si="1"/>
        <v>287.32345214668618</v>
      </c>
      <c r="X26" s="37">
        <f t="shared" si="2"/>
        <v>179.72256419701625</v>
      </c>
      <c r="Y26" s="37">
        <f t="shared" si="3"/>
        <v>107.60088794966993</v>
      </c>
    </row>
    <row r="27" spans="1:25" s="25" customFormat="1" ht="3" customHeight="1" x14ac:dyDescent="0.25">
      <c r="A27" s="52"/>
      <c r="B27" s="53"/>
      <c r="C27" s="53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3"/>
      <c r="X27" s="37"/>
    </row>
    <row r="28" spans="1:25" s="25" customFormat="1" ht="3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25" s="8" customFormat="1" ht="15.75" x14ac:dyDescent="0.25">
      <c r="A29" s="59" t="s">
        <v>47</v>
      </c>
      <c r="C29" s="59" t="s">
        <v>48</v>
      </c>
      <c r="D29" s="59"/>
      <c r="J29" s="8" t="s">
        <v>49</v>
      </c>
    </row>
    <row r="30" spans="1:25" s="25" customFormat="1" ht="18" customHeight="1" x14ac:dyDescent="0.25"/>
  </sheetData>
  <mergeCells count="13">
    <mergeCell ref="A11:D11"/>
    <mergeCell ref="A12:D12"/>
    <mergeCell ref="A25:D25"/>
    <mergeCell ref="A5:D9"/>
    <mergeCell ref="E5:J5"/>
    <mergeCell ref="K5:P5"/>
    <mergeCell ref="Q5:R9"/>
    <mergeCell ref="E6:J6"/>
    <mergeCell ref="K6:P6"/>
    <mergeCell ref="E7:G7"/>
    <mergeCell ref="H7:J7"/>
    <mergeCell ref="K7:M7"/>
    <mergeCell ref="N7:P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2023-11-17T02:02:37Z</dcterms:created>
  <dcterms:modified xsi:type="dcterms:W3CDTF">2023-11-17T02:02:45Z</dcterms:modified>
</cp:coreProperties>
</file>