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9.สถิติการคลัง_66\"/>
    </mc:Choice>
  </mc:AlternateContent>
  <xr:revisionPtr revIDLastSave="0" documentId="8_{2191CF36-32F9-4D1B-A212-F5836C1B21D1}" xr6:coauthVersionLast="47" xr6:coauthVersionMax="47" xr10:uidLastSave="{00000000-0000-0000-0000-000000000000}"/>
  <bookViews>
    <workbookView xWindow="-120" yWindow="-120" windowWidth="20730" windowHeight="11160" xr2:uid="{C3AE2421-E3D3-4C0E-87B4-67DEEE106C64}"/>
  </bookViews>
  <sheets>
    <sheet name="T-19.1" sheetId="1" r:id="rId1"/>
  </sheets>
  <definedNames>
    <definedName name="_xlnm.Print_Area" localSheetId="0">'T-19.1'!$A$1:$N$32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I48" i="1"/>
  <c r="H48" i="1"/>
  <c r="G48" i="1"/>
  <c r="F48" i="1"/>
  <c r="E48" i="1"/>
  <c r="J47" i="1"/>
  <c r="I47" i="1"/>
  <c r="H47" i="1"/>
  <c r="G47" i="1"/>
  <c r="F47" i="1"/>
  <c r="E47" i="1"/>
  <c r="J46" i="1"/>
  <c r="I46" i="1"/>
  <c r="H46" i="1"/>
  <c r="G46" i="1"/>
  <c r="F46" i="1"/>
  <c r="E46" i="1"/>
  <c r="J45" i="1"/>
  <c r="I45" i="1"/>
  <c r="H45" i="1"/>
  <c r="G45" i="1"/>
  <c r="F45" i="1"/>
  <c r="E45" i="1"/>
  <c r="J44" i="1"/>
  <c r="I44" i="1"/>
  <c r="H44" i="1"/>
  <c r="G44" i="1"/>
  <c r="F44" i="1"/>
  <c r="E44" i="1"/>
  <c r="J43" i="1"/>
  <c r="I43" i="1"/>
  <c r="H43" i="1"/>
  <c r="G43" i="1"/>
  <c r="F43" i="1"/>
  <c r="E43" i="1"/>
  <c r="J42" i="1"/>
  <c r="I42" i="1"/>
  <c r="H42" i="1"/>
  <c r="G42" i="1"/>
  <c r="F42" i="1"/>
  <c r="E42" i="1"/>
  <c r="J41" i="1"/>
  <c r="I41" i="1"/>
  <c r="H41" i="1"/>
  <c r="G41" i="1"/>
  <c r="F41" i="1"/>
  <c r="E41" i="1"/>
  <c r="J40" i="1"/>
  <c r="I40" i="1"/>
  <c r="H40" i="1"/>
  <c r="G40" i="1"/>
  <c r="F40" i="1"/>
  <c r="E40" i="1"/>
  <c r="J39" i="1"/>
  <c r="I39" i="1"/>
  <c r="H39" i="1"/>
  <c r="G39" i="1"/>
  <c r="F39" i="1"/>
  <c r="E39" i="1"/>
  <c r="J38" i="1"/>
  <c r="I38" i="1"/>
  <c r="H38" i="1"/>
  <c r="G38" i="1"/>
  <c r="F38" i="1"/>
  <c r="E38" i="1"/>
  <c r="J37" i="1"/>
  <c r="I37" i="1"/>
  <c r="H37" i="1"/>
  <c r="G37" i="1"/>
  <c r="F37" i="1"/>
  <c r="E37" i="1"/>
  <c r="J36" i="1"/>
  <c r="I36" i="1"/>
  <c r="H36" i="1"/>
  <c r="G36" i="1"/>
  <c r="F36" i="1"/>
  <c r="E36" i="1"/>
  <c r="J35" i="1"/>
  <c r="I35" i="1"/>
  <c r="H35" i="1"/>
  <c r="G35" i="1"/>
  <c r="F35" i="1"/>
  <c r="E35" i="1"/>
  <c r="J34" i="1"/>
  <c r="I34" i="1"/>
  <c r="H34" i="1"/>
  <c r="G34" i="1"/>
  <c r="F34" i="1"/>
  <c r="E34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T22" i="1"/>
  <c r="S22" i="1"/>
  <c r="R22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J14" i="1"/>
  <c r="I14" i="1"/>
  <c r="H14" i="1"/>
  <c r="G14" i="1"/>
  <c r="F14" i="1"/>
  <c r="E14" i="1"/>
  <c r="T13" i="1"/>
  <c r="S13" i="1"/>
  <c r="R13" i="1"/>
  <c r="Q13" i="1"/>
  <c r="P13" i="1"/>
  <c r="O13" i="1"/>
</calcChain>
</file>

<file path=xl/sharedStrings.xml><?xml version="1.0" encoding="utf-8"?>
<sst xmlns="http://schemas.openxmlformats.org/spreadsheetml/2006/main" count="68" uniqueCount="51">
  <si>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</si>
  <si>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2564 - 2565</t>
  </si>
  <si>
    <t>Table</t>
  </si>
  <si>
    <t xml:space="preserve">Actual Revenue and Expenditure of Provincial Administrative Organization, Municipality and Subdistrict Administration Organization by Type: </t>
  </si>
  <si>
    <t>Fiscal Years 2021 - 2022</t>
  </si>
  <si>
    <t>(พันบาท  Thousand baht)</t>
  </si>
  <si>
    <t>ประเภท</t>
  </si>
  <si>
    <t>2564 (2021)</t>
  </si>
  <si>
    <t>2565 (2022)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</si>
  <si>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</si>
  <si>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</si>
  <si>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</si>
  <si>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</si>
  <si>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</si>
  <si>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</si>
  <si>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</si>
  <si>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</si>
  <si>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</si>
  <si>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</si>
  <si>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</si>
  <si>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</si>
  <si>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</si>
  <si>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</si>
  <si>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</si>
  <si>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</si>
  <si>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</si>
  <si>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</si>
  <si>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</si>
  <si>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</si>
  <si>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</si>
  <si>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</si>
  <si>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</si>
  <si>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</si>
  <si>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</si>
  <si>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</si>
  <si>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</si>
  <si>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</si>
  <si>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</si>
  <si>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</si>
  <si>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</si>
  <si>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</si>
  <si>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</si>
  <si>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</si>
  <si>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</si>
  <si>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</si>
  <si>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</si>
  <si>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</si>
  <si>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>ที่มา :</t>
  </si>
  <si>
    <t>สำนักงานคลังจังหวัดหนองคาย</t>
  </si>
  <si>
    <t xml:space="preserve"> Source :</t>
  </si>
  <si>
    <t>Nong Khai Provincial  Comptroller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</si>
</sst>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5" fontId="3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/>
    <xf numFmtId="0" fontId="5" fillId="0" borderId="7" xfId="0" applyFont="1" applyBorder="1"/>
    <xf numFmtId="165" fontId="5" fillId="0" borderId="7" xfId="0" applyNumberFormat="1" applyFont="1" applyBorder="1"/>
    <xf numFmtId="0" fontId="5" fillId="0" borderId="9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top"/>
    </xf>
    <xf numFmtId="165" fontId="2" fillId="0" borderId="7" xfId="0" applyNumberFormat="1" applyFont="1" applyBorder="1" applyAlignment="1">
      <alignment horizontal="center" vertical="top"/>
    </xf>
    <xf numFmtId="165" fontId="2" fillId="2" borderId="8" xfId="1" applyFont="1" applyFill="1" applyBorder="1" applyAlignment="1">
      <alignment horizontal="right" vertical="justify" indent="1"/>
    </xf>
    <xf numFmtId="165" fontId="2" fillId="0" borderId="9" xfId="0" applyNumberFormat="1" applyFont="1" applyBorder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65" fontId="2" fillId="0" borderId="7" xfId="0" applyNumberFormat="1" applyFont="1" applyBorder="1" applyAlignment="1">
      <alignment horizontal="center" vertical="top"/>
    </xf>
    <xf numFmtId="165" fontId="2" fillId="0" borderId="9" xfId="0" applyNumberFormat="1" applyFont="1" applyBorder="1" applyAlignment="1">
      <alignment horizontal="center" vertical="top"/>
    </xf>
    <xf numFmtId="165" fontId="6" fillId="0" borderId="0" xfId="0" applyNumberFormat="1" applyFont="1" applyAlignment="1">
      <alignment horizontal="left" vertical="top"/>
    </xf>
    <xf numFmtId="165" fontId="6" fillId="2" borderId="8" xfId="1" applyFont="1" applyFill="1" applyBorder="1" applyAlignment="1">
      <alignment horizontal="right" vertical="justify" indent="1"/>
    </xf>
    <xf numFmtId="165" fontId="6" fillId="0" borderId="9" xfId="0" applyNumberFormat="1" applyFont="1" applyBorder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7" xfId="0" applyNumberFormat="1" applyFont="1" applyBorder="1" applyAlignment="1">
      <alignment vertical="top"/>
    </xf>
    <xf numFmtId="165" fontId="6" fillId="0" borderId="0" xfId="0" quotePrefix="1" applyNumberFormat="1" applyFont="1" applyAlignment="1">
      <alignment horizontal="left" vertical="top"/>
    </xf>
    <xf numFmtId="165" fontId="6" fillId="0" borderId="9" xfId="0" applyNumberFormat="1" applyFont="1" applyBorder="1" applyAlignment="1">
      <alignment horizontal="left" vertical="top"/>
    </xf>
    <xf numFmtId="165" fontId="6" fillId="0" borderId="8" xfId="1" applyFont="1" applyFill="1" applyBorder="1" applyAlignment="1">
      <alignment horizontal="right" vertical="justify" indent="1"/>
    </xf>
    <xf numFmtId="0" fontId="5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161947</xdr:colOff>
      <xdr:row>29</xdr:row>
      <xdr:rowOff>0</xdr:rowOff>
    </xdr:from>
    <xdr:to>
      <xdr:col>14</xdr:col>
      <xdr:colOff>521947</xdr:colOff>
      <xdr:row>32</xdr:row>
      <xdr:rowOff>160125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752D0559-4781-4EFF-91E7-EF5A319CD866}"/>
            </a:ext>
          </a:extLst>
        </xdr:cNvPr>
        <xdr:cNvGrpSpPr/>
      </xdr:nvGrpSpPr>
      <xdr:grpSpPr>
        <a:xfrm flipV="1">
          <a:off x="10448947" y="6315075"/>
          <a:ext cx="360000" cy="731625"/>
          <a:chOff x="10039350" y="1885951"/>
          <a:chExt cx="35805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F4A06F4F-9159-95B3-57A9-3CFEFB476936}"/>
              </a:ext>
            </a:extLst>
          </xdr:cNvPr>
          <xdr:cNvSpPr/>
        </xdr:nvSpPr>
        <xdr:spPr bwMode="auto">
          <a:xfrm rot="5400000">
            <a:off x="9918341" y="2006960"/>
            <a:ext cx="600076" cy="358057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7C9422FC-5C82-0AE7-263E-C758F9CE86E6}"/>
              </a:ext>
            </a:extLst>
          </xdr:cNvPr>
          <xdr:cNvSpPr txBox="1"/>
        </xdr:nvSpPr>
        <xdr:spPr>
          <a:xfrm rot="5400000">
            <a:off x="9934367" y="2029698"/>
            <a:ext cx="536910" cy="3222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7946-1144-4A97-91A5-E5B2AE91DE6C}">
  <dimension ref="A1:U49"/>
  <sheetViews>
    <sheetView showGridLines="0" tabSelected="1" view="pageBreakPreview" zoomScaleNormal="120" zoomScaleSheetLayoutView="100" workbookViewId="0">
      <selection activeCell="K22" sqref="K22:L22"/>
    </sheetView>
  </sheetViews>
  <sheetFormatPr defaultColWidth="9.140625" defaultRowHeight="18.75" x14ac:dyDescent="0.3"/>
  <cols>
    <col min="1" max="1" width="1.7109375" style="67" customWidth="1"/>
    <col min="2" max="2" width="5.7109375" style="67" customWidth="1"/>
    <col min="3" max="3" width="4.42578125" style="67" customWidth="1"/>
    <col min="4" max="4" width="15.7109375" style="67" customWidth="1"/>
    <col min="5" max="5" width="13.5703125" style="67" customWidth="1"/>
    <col min="6" max="7" width="15.140625" style="67" customWidth="1"/>
    <col min="8" max="8" width="15.42578125" style="67" customWidth="1"/>
    <col min="9" max="9" width="14.7109375" style="67" customWidth="1"/>
    <col min="10" max="10" width="17.28515625" style="67" customWidth="1"/>
    <col min="11" max="11" width="1.85546875" style="67" customWidth="1"/>
    <col min="12" max="12" width="25.140625" style="67" customWidth="1"/>
    <col min="13" max="13" width="1.7109375" style="67" customWidth="1"/>
    <col min="14" max="14" width="6.7109375" style="67" customWidth="1"/>
    <col min="15" max="15" width="9.85546875" style="67" bestFit="1" customWidth="1"/>
    <col min="16" max="21" width="11.140625" style="67" bestFit="1" customWidth="1"/>
    <col min="22" max="16384" width="9.140625" style="67"/>
  </cols>
  <sheetData>
    <row r="1" spans="1:21" s="1" customForma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21" s="4" customFormat="1" x14ac:dyDescent="0.3">
      <c r="B2" s="1" t="s">
        <v>2</v>
      </c>
      <c r="C2" s="3">
        <v>19.100000000000001</v>
      </c>
      <c r="D2" s="2" t="s">
        <v>3</v>
      </c>
      <c r="E2" s="5"/>
      <c r="F2" s="5"/>
      <c r="G2" s="5"/>
      <c r="P2" s="6"/>
    </row>
    <row r="3" spans="1:21" s="4" customFormat="1" x14ac:dyDescent="0.3">
      <c r="B3" s="1"/>
      <c r="C3" s="3"/>
      <c r="D3" s="2" t="s">
        <v>4</v>
      </c>
      <c r="E3" s="5"/>
      <c r="F3" s="5"/>
    </row>
    <row r="4" spans="1:21" s="7" customFormat="1" ht="15.75" x14ac:dyDescent="0.25">
      <c r="C4" s="8"/>
      <c r="D4" s="9"/>
      <c r="E4" s="9"/>
      <c r="F4" s="9"/>
      <c r="G4" s="9"/>
      <c r="L4" s="10" t="s">
        <v>5</v>
      </c>
      <c r="O4" s="11"/>
      <c r="P4" s="11"/>
      <c r="Q4" s="11"/>
      <c r="R4" s="11"/>
      <c r="S4" s="11"/>
      <c r="T4" s="11"/>
    </row>
    <row r="5" spans="1:21" s="12" customFormat="1" ht="8.25" x14ac:dyDescent="0.15"/>
    <row r="6" spans="1:21" s="20" customFormat="1" ht="17.25" x14ac:dyDescent="0.3">
      <c r="A6" s="13" t="s">
        <v>6</v>
      </c>
      <c r="B6" s="13"/>
      <c r="C6" s="13"/>
      <c r="D6" s="14"/>
      <c r="E6" s="15" t="s">
        <v>7</v>
      </c>
      <c r="F6" s="16"/>
      <c r="G6" s="17"/>
      <c r="H6" s="15" t="s">
        <v>8</v>
      </c>
      <c r="I6" s="16"/>
      <c r="J6" s="17"/>
      <c r="K6" s="18"/>
      <c r="L6" s="19"/>
      <c r="Q6" s="21"/>
    </row>
    <row r="7" spans="1:21" s="20" customFormat="1" ht="17.25" x14ac:dyDescent="0.3">
      <c r="A7" s="22"/>
      <c r="B7" s="22"/>
      <c r="C7" s="22"/>
      <c r="D7" s="23"/>
      <c r="E7" s="24" t="s">
        <v>9</v>
      </c>
      <c r="G7" s="24" t="s">
        <v>9</v>
      </c>
      <c r="H7" s="24" t="s">
        <v>9</v>
      </c>
      <c r="J7" s="24" t="s">
        <v>9</v>
      </c>
      <c r="K7" s="25"/>
      <c r="P7" s="21"/>
      <c r="Q7" s="21"/>
      <c r="R7" s="21"/>
      <c r="S7" s="21"/>
      <c r="T7" s="21"/>
      <c r="U7" s="21"/>
    </row>
    <row r="8" spans="1:21" s="20" customFormat="1" ht="17.25" x14ac:dyDescent="0.3">
      <c r="A8" s="22"/>
      <c r="B8" s="22"/>
      <c r="C8" s="22"/>
      <c r="D8" s="23"/>
      <c r="E8" s="26" t="s">
        <v>10</v>
      </c>
      <c r="F8" s="24"/>
      <c r="G8" s="26" t="s">
        <v>11</v>
      </c>
      <c r="H8" s="24" t="s">
        <v>10</v>
      </c>
      <c r="I8" s="24"/>
      <c r="J8" s="24" t="s">
        <v>11</v>
      </c>
      <c r="K8" s="27"/>
      <c r="L8" s="26" t="s">
        <v>12</v>
      </c>
      <c r="P8" s="21"/>
      <c r="Q8" s="21"/>
      <c r="R8" s="21"/>
      <c r="S8" s="21"/>
      <c r="T8" s="21"/>
      <c r="U8" s="21"/>
    </row>
    <row r="9" spans="1:21" s="20" customFormat="1" ht="17.25" x14ac:dyDescent="0.3">
      <c r="A9" s="22"/>
      <c r="B9" s="22"/>
      <c r="C9" s="22"/>
      <c r="D9" s="23"/>
      <c r="E9" s="24" t="s">
        <v>13</v>
      </c>
      <c r="F9" s="28"/>
      <c r="G9" s="24" t="s">
        <v>14</v>
      </c>
      <c r="H9" s="24" t="s">
        <v>13</v>
      </c>
      <c r="I9" s="28"/>
      <c r="J9" s="24" t="s">
        <v>14</v>
      </c>
      <c r="K9" s="27"/>
      <c r="L9" s="26"/>
    </row>
    <row r="10" spans="1:21" s="20" customFormat="1" ht="17.25" x14ac:dyDescent="0.3">
      <c r="A10" s="22"/>
      <c r="B10" s="22"/>
      <c r="C10" s="22"/>
      <c r="D10" s="23"/>
      <c r="E10" s="29" t="s">
        <v>15</v>
      </c>
      <c r="F10" s="24" t="s">
        <v>16</v>
      </c>
      <c r="G10" s="24" t="s">
        <v>15</v>
      </c>
      <c r="H10" s="29" t="s">
        <v>15</v>
      </c>
      <c r="I10" s="24" t="s">
        <v>16</v>
      </c>
      <c r="J10" s="24" t="s">
        <v>15</v>
      </c>
      <c r="K10" s="27"/>
      <c r="L10" s="26"/>
    </row>
    <row r="11" spans="1:21" s="20" customFormat="1" ht="17.25" x14ac:dyDescent="0.3">
      <c r="A11" s="30"/>
      <c r="B11" s="30"/>
      <c r="C11" s="30"/>
      <c r="D11" s="31"/>
      <c r="E11" s="32" t="s">
        <v>17</v>
      </c>
      <c r="F11" s="32" t="s">
        <v>18</v>
      </c>
      <c r="G11" s="32" t="s">
        <v>17</v>
      </c>
      <c r="H11" s="33" t="s">
        <v>17</v>
      </c>
      <c r="I11" s="32" t="s">
        <v>18</v>
      </c>
      <c r="J11" s="32" t="s">
        <v>17</v>
      </c>
      <c r="K11" s="34"/>
      <c r="L11" s="35"/>
    </row>
    <row r="12" spans="1:21" s="12" customFormat="1" ht="9" customHeight="1" x14ac:dyDescent="0.15">
      <c r="D12" s="36"/>
      <c r="E12" s="37"/>
      <c r="F12" s="37"/>
      <c r="G12" s="37"/>
      <c r="H12" s="37"/>
      <c r="I12" s="37"/>
      <c r="J12" s="37"/>
      <c r="K12" s="38"/>
    </row>
    <row r="13" spans="1:21" s="20" customFormat="1" ht="24" customHeight="1" x14ac:dyDescent="0.3">
      <c r="A13" s="39" t="s">
        <v>19</v>
      </c>
      <c r="B13" s="39"/>
      <c r="C13" s="39"/>
      <c r="D13" s="40"/>
      <c r="E13" s="41">
        <v>545134.07999999996</v>
      </c>
      <c r="F13" s="41">
        <v>1602178.69</v>
      </c>
      <c r="G13" s="41">
        <v>2264452.27</v>
      </c>
      <c r="H13" s="41">
        <v>422420.79</v>
      </c>
      <c r="I13" s="41">
        <v>1723882.33</v>
      </c>
      <c r="J13" s="41">
        <v>2526389.84</v>
      </c>
      <c r="K13" s="42" t="s">
        <v>20</v>
      </c>
      <c r="L13" s="39"/>
      <c r="O13" s="21">
        <f>H13/1000</f>
        <v>422.42078999999995</v>
      </c>
      <c r="P13" s="21">
        <f t="shared" ref="P13:Q28" si="0">I13/1000</f>
        <v>1723.8823300000001</v>
      </c>
      <c r="Q13" s="21">
        <f t="shared" si="0"/>
        <v>2526.3898399999998</v>
      </c>
      <c r="R13" s="21">
        <f>SUM(H15:H21)</f>
        <v>422420.79000000004</v>
      </c>
      <c r="S13" s="21">
        <f>SUM(I15:I21)</f>
        <v>1723882.33</v>
      </c>
      <c r="T13" s="21">
        <f>SUM(J15:J21)</f>
        <v>2526389.84</v>
      </c>
    </row>
    <row r="14" spans="1:21" s="20" customFormat="1" ht="24" customHeight="1" x14ac:dyDescent="0.3">
      <c r="A14" s="43"/>
      <c r="B14" s="43"/>
      <c r="C14" s="43"/>
      <c r="D14" s="44"/>
      <c r="E14" s="41">
        <f>SUM(E15:E21)</f>
        <v>545134.07999999996</v>
      </c>
      <c r="F14" s="41">
        <f t="shared" ref="F14:J14" si="1">SUM(F15:F21)</f>
        <v>1602178.6899999997</v>
      </c>
      <c r="G14" s="41">
        <f t="shared" si="1"/>
        <v>2264452.27</v>
      </c>
      <c r="H14" s="41">
        <f t="shared" si="1"/>
        <v>422420.79000000004</v>
      </c>
      <c r="I14" s="41">
        <f t="shared" si="1"/>
        <v>1723882.33</v>
      </c>
      <c r="J14" s="41">
        <f t="shared" si="1"/>
        <v>2526389.84</v>
      </c>
      <c r="K14" s="45"/>
      <c r="L14" s="43"/>
      <c r="O14" s="21"/>
      <c r="P14" s="21"/>
      <c r="Q14" s="21"/>
      <c r="R14" s="21"/>
      <c r="S14" s="21"/>
      <c r="T14" s="21"/>
    </row>
    <row r="15" spans="1:21" s="20" customFormat="1" ht="17.25" x14ac:dyDescent="0.3">
      <c r="A15" s="43"/>
      <c r="B15" s="46" t="s">
        <v>21</v>
      </c>
      <c r="C15" s="43"/>
      <c r="D15" s="44"/>
      <c r="E15" s="47">
        <v>266734.28000000003</v>
      </c>
      <c r="F15" s="47">
        <v>602439.52</v>
      </c>
      <c r="G15" s="47">
        <v>946541.12</v>
      </c>
      <c r="H15" s="47">
        <v>287155.27</v>
      </c>
      <c r="I15" s="47">
        <v>689320.56</v>
      </c>
      <c r="J15" s="47">
        <v>1048708.29</v>
      </c>
      <c r="K15" s="48"/>
      <c r="L15" s="46" t="s">
        <v>22</v>
      </c>
      <c r="O15" s="21">
        <f t="shared" ref="O15:O28" si="2">H15/1000</f>
        <v>287.15527000000003</v>
      </c>
      <c r="P15" s="21">
        <f t="shared" si="0"/>
        <v>689.32056</v>
      </c>
      <c r="Q15" s="21">
        <f t="shared" si="0"/>
        <v>1048.70829</v>
      </c>
      <c r="R15" s="21"/>
      <c r="S15" s="21"/>
      <c r="T15" s="21"/>
    </row>
    <row r="16" spans="1:21" s="20" customFormat="1" ht="17.25" x14ac:dyDescent="0.3">
      <c r="A16" s="49"/>
      <c r="B16" s="49" t="s">
        <v>23</v>
      </c>
      <c r="C16" s="49"/>
      <c r="D16" s="50"/>
      <c r="E16" s="47">
        <v>942.97</v>
      </c>
      <c r="F16" s="47">
        <v>73431.679999999993</v>
      </c>
      <c r="G16" s="47">
        <v>57262.33</v>
      </c>
      <c r="H16" s="47">
        <v>104</v>
      </c>
      <c r="I16" s="47">
        <v>67093.33</v>
      </c>
      <c r="J16" s="47">
        <v>62145.54</v>
      </c>
      <c r="K16" s="48"/>
      <c r="L16" s="49" t="s">
        <v>24</v>
      </c>
      <c r="O16" s="21">
        <f t="shared" si="2"/>
        <v>0.104</v>
      </c>
      <c r="P16" s="21">
        <f t="shared" si="0"/>
        <v>67.093330000000009</v>
      </c>
      <c r="Q16" s="21">
        <f t="shared" si="0"/>
        <v>62.145540000000004</v>
      </c>
      <c r="R16" s="21"/>
      <c r="S16" s="21"/>
      <c r="T16" s="21"/>
    </row>
    <row r="17" spans="1:20" s="20" customFormat="1" ht="17.25" x14ac:dyDescent="0.3">
      <c r="A17" s="49"/>
      <c r="B17" s="49" t="s">
        <v>25</v>
      </c>
      <c r="C17" s="49"/>
      <c r="D17" s="50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8"/>
      <c r="L17" s="49" t="s">
        <v>26</v>
      </c>
      <c r="O17" s="21">
        <f t="shared" si="2"/>
        <v>0</v>
      </c>
      <c r="P17" s="21">
        <f t="shared" si="0"/>
        <v>0</v>
      </c>
      <c r="Q17" s="21">
        <f t="shared" si="0"/>
        <v>0</v>
      </c>
      <c r="R17" s="21"/>
      <c r="S17" s="21"/>
      <c r="T17" s="21"/>
    </row>
    <row r="18" spans="1:20" s="20" customFormat="1" ht="17.25" x14ac:dyDescent="0.3">
      <c r="A18" s="49"/>
      <c r="B18" s="49" t="s">
        <v>27</v>
      </c>
      <c r="C18" s="49"/>
      <c r="D18" s="50"/>
      <c r="E18" s="47">
        <v>364.38</v>
      </c>
      <c r="F18" s="47">
        <v>30228.34</v>
      </c>
      <c r="G18" s="47">
        <v>41593.35</v>
      </c>
      <c r="H18" s="47">
        <v>495.71</v>
      </c>
      <c r="I18" s="47">
        <v>31233.85</v>
      </c>
      <c r="J18" s="47">
        <v>41989.14</v>
      </c>
      <c r="K18" s="48"/>
      <c r="L18" s="49" t="s">
        <v>28</v>
      </c>
      <c r="O18" s="21">
        <f t="shared" si="2"/>
        <v>0.49570999999999998</v>
      </c>
      <c r="P18" s="21">
        <f t="shared" si="0"/>
        <v>31.233849999999997</v>
      </c>
      <c r="Q18" s="21">
        <f t="shared" si="0"/>
        <v>41.989139999999999</v>
      </c>
      <c r="R18" s="21"/>
      <c r="S18" s="21"/>
      <c r="T18" s="21"/>
    </row>
    <row r="19" spans="1:20" s="20" customFormat="1" ht="17.25" x14ac:dyDescent="0.3">
      <c r="A19" s="49"/>
      <c r="B19" s="49" t="s">
        <v>29</v>
      </c>
      <c r="C19" s="49"/>
      <c r="D19" s="50"/>
      <c r="E19" s="47">
        <v>1126.9100000000001</v>
      </c>
      <c r="F19" s="47">
        <v>45210.06</v>
      </c>
      <c r="G19" s="47">
        <v>8523.9500000000007</v>
      </c>
      <c r="H19" s="47">
        <v>54.12</v>
      </c>
      <c r="I19" s="47">
        <v>34445.199999999997</v>
      </c>
      <c r="J19" s="47">
        <v>633.72</v>
      </c>
      <c r="K19" s="48"/>
      <c r="L19" s="49" t="s">
        <v>30</v>
      </c>
      <c r="O19" s="21">
        <f t="shared" si="2"/>
        <v>5.4119999999999994E-2</v>
      </c>
      <c r="P19" s="21">
        <f t="shared" si="0"/>
        <v>34.4452</v>
      </c>
      <c r="Q19" s="21">
        <f t="shared" si="0"/>
        <v>0.63372000000000006</v>
      </c>
      <c r="R19" s="21"/>
      <c r="S19" s="21"/>
      <c r="T19" s="21"/>
    </row>
    <row r="20" spans="1:20" s="20" customFormat="1" ht="17.25" x14ac:dyDescent="0.3">
      <c r="A20" s="49"/>
      <c r="B20" s="49" t="s">
        <v>31</v>
      </c>
      <c r="C20" s="49"/>
      <c r="D20" s="49"/>
      <c r="E20" s="47">
        <v>273944.19</v>
      </c>
      <c r="F20" s="47">
        <v>845035.39</v>
      </c>
      <c r="G20" s="47">
        <v>1205681.98</v>
      </c>
      <c r="H20" s="47">
        <v>131921.54</v>
      </c>
      <c r="I20" s="47">
        <v>885227.64</v>
      </c>
      <c r="J20" s="47">
        <v>1362156.11</v>
      </c>
      <c r="K20" s="48"/>
      <c r="L20" s="49" t="s">
        <v>32</v>
      </c>
      <c r="O20" s="21">
        <f t="shared" si="2"/>
        <v>131.92154000000002</v>
      </c>
      <c r="P20" s="21">
        <f t="shared" si="0"/>
        <v>885.22764000000006</v>
      </c>
      <c r="Q20" s="21">
        <f t="shared" si="0"/>
        <v>1362.1561100000001</v>
      </c>
      <c r="R20" s="21"/>
      <c r="S20" s="21"/>
      <c r="T20" s="21"/>
    </row>
    <row r="21" spans="1:20" s="20" customFormat="1" ht="17.25" x14ac:dyDescent="0.3">
      <c r="A21" s="49"/>
      <c r="B21" s="49" t="s">
        <v>33</v>
      </c>
      <c r="C21" s="49"/>
      <c r="D21" s="49"/>
      <c r="E21" s="47">
        <v>2021.35</v>
      </c>
      <c r="F21" s="47">
        <v>5833.7</v>
      </c>
      <c r="G21" s="47">
        <v>4849.54</v>
      </c>
      <c r="H21" s="47">
        <v>2690.15</v>
      </c>
      <c r="I21" s="47">
        <v>16561.75</v>
      </c>
      <c r="J21" s="47">
        <v>10757.04</v>
      </c>
      <c r="K21" s="48"/>
      <c r="L21" s="49" t="s">
        <v>34</v>
      </c>
      <c r="O21" s="21">
        <f t="shared" si="2"/>
        <v>2.69015</v>
      </c>
      <c r="P21" s="21">
        <f t="shared" si="0"/>
        <v>16.56175</v>
      </c>
      <c r="Q21" s="21">
        <f t="shared" si="0"/>
        <v>10.757040000000002</v>
      </c>
      <c r="R21" s="21"/>
      <c r="S21" s="21"/>
      <c r="T21" s="21"/>
    </row>
    <row r="22" spans="1:20" s="20" customFormat="1" ht="24" customHeight="1" x14ac:dyDescent="0.3">
      <c r="A22" s="39" t="s">
        <v>35</v>
      </c>
      <c r="B22" s="39"/>
      <c r="C22" s="39"/>
      <c r="D22" s="40"/>
      <c r="E22" s="41">
        <v>505491.76</v>
      </c>
      <c r="F22" s="41">
        <v>1437308.43</v>
      </c>
      <c r="G22" s="41">
        <v>1943240.05</v>
      </c>
      <c r="H22" s="41">
        <v>362184.39</v>
      </c>
      <c r="I22" s="41">
        <v>1538350.85</v>
      </c>
      <c r="J22" s="41">
        <v>2056148.41</v>
      </c>
      <c r="K22" s="42" t="s">
        <v>36</v>
      </c>
      <c r="L22" s="39"/>
      <c r="O22" s="21">
        <f t="shared" si="2"/>
        <v>362.18439000000001</v>
      </c>
      <c r="P22" s="21">
        <f t="shared" si="0"/>
        <v>1538.35085</v>
      </c>
      <c r="Q22" s="21">
        <f t="shared" si="0"/>
        <v>2056.1484099999998</v>
      </c>
      <c r="R22" s="21">
        <f>SUM(H23:H28)</f>
        <v>362184.39000000007</v>
      </c>
      <c r="S22" s="21">
        <f t="shared" ref="S22:T22" si="3">SUM(I23:I28)</f>
        <v>1538350.85</v>
      </c>
      <c r="T22" s="21">
        <f t="shared" si="3"/>
        <v>2056148.41</v>
      </c>
    </row>
    <row r="23" spans="1:20" s="20" customFormat="1" ht="17.25" x14ac:dyDescent="0.3">
      <c r="A23" s="49"/>
      <c r="B23" s="51" t="s">
        <v>37</v>
      </c>
      <c r="C23" s="43"/>
      <c r="D23" s="44"/>
      <c r="E23" s="47">
        <v>9164.66</v>
      </c>
      <c r="F23" s="47">
        <v>62448.72</v>
      </c>
      <c r="G23" s="47">
        <v>6613.83</v>
      </c>
      <c r="H23" s="47">
        <v>12711.64</v>
      </c>
      <c r="I23" s="47">
        <v>68339.039999999994</v>
      </c>
      <c r="J23" s="47">
        <v>10249.23</v>
      </c>
      <c r="K23" s="52"/>
      <c r="L23" s="49" t="s">
        <v>38</v>
      </c>
      <c r="O23" s="21">
        <f t="shared" si="2"/>
        <v>12.711639999999999</v>
      </c>
      <c r="P23" s="21">
        <f t="shared" si="0"/>
        <v>68.339039999999997</v>
      </c>
      <c r="Q23" s="21">
        <f t="shared" si="0"/>
        <v>10.249229999999999</v>
      </c>
      <c r="R23" s="21"/>
      <c r="S23" s="21"/>
      <c r="T23" s="21"/>
    </row>
    <row r="24" spans="1:20" s="20" customFormat="1" ht="17.25" x14ac:dyDescent="0.3">
      <c r="A24" s="46"/>
      <c r="B24" s="49" t="s">
        <v>39</v>
      </c>
      <c r="C24" s="43"/>
      <c r="D24" s="44"/>
      <c r="E24" s="53">
        <v>101706.79</v>
      </c>
      <c r="F24" s="53">
        <v>568041.52</v>
      </c>
      <c r="G24" s="53">
        <v>697936.69</v>
      </c>
      <c r="H24" s="53">
        <v>100935.67999999999</v>
      </c>
      <c r="I24" s="53">
        <v>601119.99</v>
      </c>
      <c r="J24" s="53">
        <v>672834.31</v>
      </c>
      <c r="K24" s="52"/>
      <c r="L24" s="49" t="s">
        <v>40</v>
      </c>
      <c r="O24" s="21">
        <f t="shared" si="2"/>
        <v>100.93567999999999</v>
      </c>
      <c r="P24" s="21">
        <f t="shared" si="0"/>
        <v>601.11999000000003</v>
      </c>
      <c r="Q24" s="21">
        <f t="shared" si="0"/>
        <v>672.83431000000007</v>
      </c>
      <c r="R24" s="21"/>
      <c r="S24" s="21"/>
      <c r="T24" s="21"/>
    </row>
    <row r="25" spans="1:20" s="20" customFormat="1" ht="17.25" x14ac:dyDescent="0.3">
      <c r="A25" s="49"/>
      <c r="B25" s="49" t="s">
        <v>41</v>
      </c>
      <c r="C25" s="49"/>
      <c r="D25" s="50"/>
      <c r="E25" s="53">
        <v>260220.02</v>
      </c>
      <c r="F25" s="53">
        <v>281293.3</v>
      </c>
      <c r="G25" s="53">
        <v>362822.12</v>
      </c>
      <c r="H25" s="53">
        <v>76802.61</v>
      </c>
      <c r="I25" s="53">
        <v>307993.86</v>
      </c>
      <c r="J25" s="53">
        <v>443453.52</v>
      </c>
      <c r="K25" s="52"/>
      <c r="L25" s="49" t="s">
        <v>42</v>
      </c>
      <c r="O25" s="21">
        <f t="shared" si="2"/>
        <v>76.802610000000001</v>
      </c>
      <c r="P25" s="21">
        <f t="shared" si="0"/>
        <v>307.99385999999998</v>
      </c>
      <c r="Q25" s="21">
        <f t="shared" si="0"/>
        <v>443.45352000000003</v>
      </c>
      <c r="R25" s="21"/>
      <c r="S25" s="21"/>
      <c r="T25" s="21"/>
    </row>
    <row r="26" spans="1:20" s="20" customFormat="1" ht="17.25" x14ac:dyDescent="0.3">
      <c r="A26" s="49"/>
      <c r="B26" s="49" t="s">
        <v>43</v>
      </c>
      <c r="C26" s="49"/>
      <c r="D26" s="50"/>
      <c r="E26" s="53">
        <v>96181.24</v>
      </c>
      <c r="F26" s="53">
        <v>136516.16</v>
      </c>
      <c r="G26" s="53">
        <v>157859.85</v>
      </c>
      <c r="H26" s="53">
        <v>109591.96</v>
      </c>
      <c r="I26" s="53">
        <v>161523.26999999999</v>
      </c>
      <c r="J26" s="53">
        <v>203712.1</v>
      </c>
      <c r="K26" s="52"/>
      <c r="L26" s="49" t="s">
        <v>44</v>
      </c>
      <c r="O26" s="21">
        <f t="shared" si="2"/>
        <v>109.59196</v>
      </c>
      <c r="P26" s="21">
        <f t="shared" si="0"/>
        <v>161.52327</v>
      </c>
      <c r="Q26" s="21">
        <f t="shared" si="0"/>
        <v>203.71209999999999</v>
      </c>
      <c r="R26" s="21"/>
      <c r="S26" s="21"/>
      <c r="T26" s="21"/>
    </row>
    <row r="27" spans="1:20" s="20" customFormat="1" ht="17.25" x14ac:dyDescent="0.3">
      <c r="A27" s="49"/>
      <c r="B27" s="49" t="s">
        <v>45</v>
      </c>
      <c r="C27" s="49"/>
      <c r="D27" s="50"/>
      <c r="E27" s="53">
        <v>30347.34</v>
      </c>
      <c r="F27" s="53">
        <v>376215.27</v>
      </c>
      <c r="G27" s="53">
        <v>701816.85</v>
      </c>
      <c r="H27" s="53">
        <v>60922.66</v>
      </c>
      <c r="I27" s="53">
        <v>391183.61</v>
      </c>
      <c r="J27" s="53">
        <v>712772.86</v>
      </c>
      <c r="K27" s="52"/>
      <c r="L27" s="49" t="s">
        <v>32</v>
      </c>
      <c r="O27" s="21">
        <f t="shared" si="2"/>
        <v>60.92266</v>
      </c>
      <c r="P27" s="21">
        <f t="shared" si="0"/>
        <v>391.18360999999999</v>
      </c>
      <c r="Q27" s="21">
        <f t="shared" si="0"/>
        <v>712.77286000000004</v>
      </c>
      <c r="R27" s="21"/>
      <c r="S27" s="21"/>
      <c r="T27" s="21"/>
    </row>
    <row r="28" spans="1:20" s="20" customFormat="1" ht="17.25" x14ac:dyDescent="0.3">
      <c r="A28" s="49"/>
      <c r="B28" s="49" t="s">
        <v>46</v>
      </c>
      <c r="C28" s="49"/>
      <c r="D28" s="50"/>
      <c r="E28" s="53">
        <v>7871.71</v>
      </c>
      <c r="F28" s="53">
        <v>12793.46</v>
      </c>
      <c r="G28" s="53">
        <v>16190.71</v>
      </c>
      <c r="H28" s="53">
        <v>1219.8399999999999</v>
      </c>
      <c r="I28" s="53">
        <v>8191.08</v>
      </c>
      <c r="J28" s="53">
        <v>13126.39</v>
      </c>
      <c r="K28" s="52"/>
      <c r="L28" s="49" t="s">
        <v>34</v>
      </c>
      <c r="O28" s="21">
        <f t="shared" si="2"/>
        <v>1.2198399999999998</v>
      </c>
      <c r="P28" s="21">
        <f t="shared" si="0"/>
        <v>8.1910799999999995</v>
      </c>
      <c r="Q28" s="21">
        <f t="shared" si="0"/>
        <v>13.126389999999999</v>
      </c>
      <c r="R28" s="21"/>
      <c r="S28" s="21"/>
      <c r="T28" s="21"/>
    </row>
    <row r="29" spans="1:20" s="12" customFormat="1" ht="8.25" x14ac:dyDescent="0.15">
      <c r="A29" s="54"/>
      <c r="B29" s="55"/>
      <c r="C29" s="56"/>
      <c r="D29" s="57"/>
      <c r="E29" s="57"/>
      <c r="F29" s="57"/>
      <c r="G29" s="57"/>
      <c r="H29" s="58"/>
      <c r="I29" s="58"/>
      <c r="J29" s="58"/>
      <c r="K29" s="59"/>
      <c r="L29" s="56"/>
    </row>
    <row r="30" spans="1:20" s="12" customFormat="1" ht="8.25" x14ac:dyDescent="0.15">
      <c r="A30" s="60"/>
      <c r="B30" s="61"/>
      <c r="C30" s="55"/>
      <c r="D30" s="55"/>
      <c r="E30" s="55"/>
      <c r="F30" s="55"/>
      <c r="G30" s="55"/>
      <c r="K30" s="62"/>
      <c r="L30" s="55"/>
    </row>
    <row r="31" spans="1:20" s="63" customFormat="1" x14ac:dyDescent="0.5">
      <c r="C31" s="64" t="s">
        <v>47</v>
      </c>
      <c r="D31" s="65" t="s">
        <v>48</v>
      </c>
      <c r="H31" s="64" t="s">
        <v>49</v>
      </c>
      <c r="I31" s="63" t="s">
        <v>50</v>
      </c>
    </row>
    <row r="32" spans="1:20" s="66" customFormat="1" ht="18" customHeight="1" x14ac:dyDescent="0.5"/>
    <row r="34" spans="2:11" s="20" customFormat="1" ht="17.25" x14ac:dyDescent="0.3">
      <c r="E34" s="21">
        <f t="shared" ref="E34:J34" si="4">ROUND(E13,2)</f>
        <v>545134.07999999996</v>
      </c>
      <c r="F34" s="21">
        <f t="shared" si="4"/>
        <v>1602178.69</v>
      </c>
      <c r="G34" s="21">
        <f t="shared" si="4"/>
        <v>2264452.27</v>
      </c>
      <c r="H34" s="21">
        <f t="shared" si="4"/>
        <v>422420.79</v>
      </c>
      <c r="I34" s="21">
        <f t="shared" si="4"/>
        <v>1723882.33</v>
      </c>
      <c r="J34" s="21">
        <f t="shared" si="4"/>
        <v>2526389.84</v>
      </c>
      <c r="K34" s="21"/>
    </row>
    <row r="35" spans="2:11" s="20" customFormat="1" ht="17.25" x14ac:dyDescent="0.3">
      <c r="E35" s="21">
        <f t="shared" ref="E35:J46" si="5">ROUND(E15,2)</f>
        <v>266734.28000000003</v>
      </c>
      <c r="F35" s="21">
        <f t="shared" si="5"/>
        <v>602439.52</v>
      </c>
      <c r="G35" s="21">
        <f t="shared" si="5"/>
        <v>946541.12</v>
      </c>
      <c r="H35" s="21">
        <f t="shared" si="5"/>
        <v>287155.27</v>
      </c>
      <c r="I35" s="21">
        <f t="shared" si="5"/>
        <v>689320.56</v>
      </c>
      <c r="J35" s="21">
        <f t="shared" si="5"/>
        <v>1048708.29</v>
      </c>
    </row>
    <row r="36" spans="2:11" s="20" customFormat="1" ht="17.25" x14ac:dyDescent="0.3">
      <c r="E36" s="21">
        <f t="shared" si="5"/>
        <v>942.97</v>
      </c>
      <c r="F36" s="21">
        <f t="shared" si="5"/>
        <v>73431.679999999993</v>
      </c>
      <c r="G36" s="21">
        <f t="shared" si="5"/>
        <v>57262.33</v>
      </c>
      <c r="H36" s="21">
        <f t="shared" si="5"/>
        <v>104</v>
      </c>
      <c r="I36" s="21">
        <f t="shared" si="5"/>
        <v>67093.33</v>
      </c>
      <c r="J36" s="21">
        <f t="shared" si="5"/>
        <v>62145.54</v>
      </c>
    </row>
    <row r="37" spans="2:11" s="20" customFormat="1" ht="17.25" x14ac:dyDescent="0.3">
      <c r="E37" s="21">
        <f t="shared" si="5"/>
        <v>0</v>
      </c>
      <c r="F37" s="21">
        <f t="shared" si="5"/>
        <v>0</v>
      </c>
      <c r="G37" s="21">
        <f t="shared" si="5"/>
        <v>0</v>
      </c>
      <c r="H37" s="21">
        <f t="shared" si="5"/>
        <v>0</v>
      </c>
      <c r="I37" s="21">
        <f t="shared" si="5"/>
        <v>0</v>
      </c>
      <c r="J37" s="21">
        <f t="shared" si="5"/>
        <v>0</v>
      </c>
    </row>
    <row r="38" spans="2:11" s="20" customFormat="1" ht="17.25" x14ac:dyDescent="0.3">
      <c r="E38" s="21">
        <f t="shared" si="5"/>
        <v>364.38</v>
      </c>
      <c r="F38" s="21">
        <f t="shared" si="5"/>
        <v>30228.34</v>
      </c>
      <c r="G38" s="21">
        <f t="shared" si="5"/>
        <v>41593.35</v>
      </c>
      <c r="H38" s="21">
        <f t="shared" si="5"/>
        <v>495.71</v>
      </c>
      <c r="I38" s="21">
        <f t="shared" si="5"/>
        <v>31233.85</v>
      </c>
      <c r="J38" s="21">
        <f t="shared" si="5"/>
        <v>41989.14</v>
      </c>
    </row>
    <row r="39" spans="2:11" s="20" customFormat="1" x14ac:dyDescent="0.3">
      <c r="B39" s="67"/>
      <c r="E39" s="21">
        <f t="shared" si="5"/>
        <v>1126.9100000000001</v>
      </c>
      <c r="F39" s="21">
        <f t="shared" si="5"/>
        <v>45210.06</v>
      </c>
      <c r="G39" s="21">
        <f t="shared" si="5"/>
        <v>8523.9500000000007</v>
      </c>
      <c r="H39" s="21">
        <f t="shared" si="5"/>
        <v>54.12</v>
      </c>
      <c r="I39" s="21">
        <f t="shared" si="5"/>
        <v>34445.199999999997</v>
      </c>
      <c r="J39" s="21">
        <f t="shared" si="5"/>
        <v>633.72</v>
      </c>
    </row>
    <row r="40" spans="2:11" x14ac:dyDescent="0.3">
      <c r="E40" s="21">
        <f t="shared" si="5"/>
        <v>273944.19</v>
      </c>
      <c r="F40" s="21">
        <f t="shared" si="5"/>
        <v>845035.39</v>
      </c>
      <c r="G40" s="21">
        <f t="shared" si="5"/>
        <v>1205681.98</v>
      </c>
      <c r="H40" s="21">
        <f t="shared" si="5"/>
        <v>131921.54</v>
      </c>
      <c r="I40" s="21">
        <f t="shared" si="5"/>
        <v>885227.64</v>
      </c>
      <c r="J40" s="21">
        <f t="shared" si="5"/>
        <v>1362156.11</v>
      </c>
    </row>
    <row r="41" spans="2:11" x14ac:dyDescent="0.3">
      <c r="E41" s="21">
        <f t="shared" si="5"/>
        <v>2021.35</v>
      </c>
      <c r="F41" s="21">
        <f t="shared" si="5"/>
        <v>5833.7</v>
      </c>
      <c r="G41" s="21">
        <f t="shared" si="5"/>
        <v>4849.54</v>
      </c>
      <c r="H41" s="21">
        <f t="shared" si="5"/>
        <v>2690.15</v>
      </c>
      <c r="I41" s="21">
        <f t="shared" si="5"/>
        <v>16561.75</v>
      </c>
      <c r="J41" s="21">
        <f t="shared" si="5"/>
        <v>10757.04</v>
      </c>
    </row>
    <row r="42" spans="2:11" x14ac:dyDescent="0.3">
      <c r="E42" s="21">
        <f t="shared" si="5"/>
        <v>505491.76</v>
      </c>
      <c r="F42" s="21">
        <f t="shared" si="5"/>
        <v>1437308.43</v>
      </c>
      <c r="G42" s="21">
        <f t="shared" si="5"/>
        <v>1943240.05</v>
      </c>
      <c r="H42" s="21">
        <f t="shared" si="5"/>
        <v>362184.39</v>
      </c>
      <c r="I42" s="21">
        <f t="shared" si="5"/>
        <v>1538350.85</v>
      </c>
      <c r="J42" s="21">
        <f t="shared" si="5"/>
        <v>2056148.41</v>
      </c>
    </row>
    <row r="43" spans="2:11" x14ac:dyDescent="0.3">
      <c r="E43" s="21">
        <f t="shared" si="5"/>
        <v>9164.66</v>
      </c>
      <c r="F43" s="21">
        <f t="shared" si="5"/>
        <v>62448.72</v>
      </c>
      <c r="G43" s="21">
        <f t="shared" si="5"/>
        <v>6613.83</v>
      </c>
      <c r="H43" s="21">
        <f t="shared" si="5"/>
        <v>12711.64</v>
      </c>
      <c r="I43" s="21">
        <f t="shared" si="5"/>
        <v>68339.039999999994</v>
      </c>
      <c r="J43" s="21">
        <f t="shared" si="5"/>
        <v>10249.23</v>
      </c>
    </row>
    <row r="44" spans="2:11" x14ac:dyDescent="0.3">
      <c r="E44" s="21">
        <f t="shared" si="5"/>
        <v>101706.79</v>
      </c>
      <c r="F44" s="21">
        <f t="shared" si="5"/>
        <v>568041.52</v>
      </c>
      <c r="G44" s="21">
        <f t="shared" si="5"/>
        <v>697936.69</v>
      </c>
      <c r="H44" s="21">
        <f t="shared" si="5"/>
        <v>100935.67999999999</v>
      </c>
      <c r="I44" s="21">
        <f t="shared" si="5"/>
        <v>601119.99</v>
      </c>
      <c r="J44" s="21">
        <f t="shared" si="5"/>
        <v>672834.31</v>
      </c>
    </row>
    <row r="45" spans="2:11" x14ac:dyDescent="0.3">
      <c r="E45" s="21">
        <f t="shared" si="5"/>
        <v>260220.02</v>
      </c>
      <c r="F45" s="21">
        <f t="shared" si="5"/>
        <v>281293.3</v>
      </c>
      <c r="G45" s="21">
        <f t="shared" si="5"/>
        <v>362822.12</v>
      </c>
      <c r="H45" s="21">
        <f t="shared" si="5"/>
        <v>76802.61</v>
      </c>
      <c r="I45" s="21">
        <f t="shared" si="5"/>
        <v>307993.86</v>
      </c>
      <c r="J45" s="21">
        <f t="shared" si="5"/>
        <v>443453.52</v>
      </c>
    </row>
    <row r="46" spans="2:11" x14ac:dyDescent="0.3">
      <c r="E46" s="21">
        <f>ROUND(E26,2)</f>
        <v>96181.24</v>
      </c>
      <c r="F46" s="21">
        <f t="shared" si="5"/>
        <v>136516.16</v>
      </c>
      <c r="G46" s="21">
        <f t="shared" si="5"/>
        <v>157859.85</v>
      </c>
      <c r="H46" s="21">
        <f t="shared" si="5"/>
        <v>109591.96</v>
      </c>
      <c r="I46" s="21">
        <f t="shared" si="5"/>
        <v>161523.26999999999</v>
      </c>
      <c r="J46" s="21">
        <f t="shared" si="5"/>
        <v>203712.1</v>
      </c>
    </row>
    <row r="47" spans="2:11" x14ac:dyDescent="0.3">
      <c r="E47" s="21">
        <f t="shared" ref="E47:J48" si="6">ROUND(E27,2)</f>
        <v>30347.34</v>
      </c>
      <c r="F47" s="21">
        <f t="shared" si="6"/>
        <v>376215.27</v>
      </c>
      <c r="G47" s="21">
        <f t="shared" si="6"/>
        <v>701816.85</v>
      </c>
      <c r="H47" s="21">
        <f t="shared" si="6"/>
        <v>60922.66</v>
      </c>
      <c r="I47" s="21">
        <f t="shared" si="6"/>
        <v>391183.61</v>
      </c>
      <c r="J47" s="21">
        <f t="shared" si="6"/>
        <v>712772.86</v>
      </c>
    </row>
    <row r="48" spans="2:11" x14ac:dyDescent="0.3">
      <c r="E48" s="21">
        <f t="shared" si="6"/>
        <v>7871.71</v>
      </c>
      <c r="F48" s="21">
        <f t="shared" si="6"/>
        <v>12793.46</v>
      </c>
      <c r="G48" s="21">
        <f t="shared" si="6"/>
        <v>16190.71</v>
      </c>
      <c r="H48" s="21">
        <f t="shared" si="6"/>
        <v>1219.8399999999999</v>
      </c>
      <c r="I48" s="21">
        <f t="shared" si="6"/>
        <v>8191.08</v>
      </c>
      <c r="J48" s="21">
        <f t="shared" si="6"/>
        <v>13126.39</v>
      </c>
    </row>
    <row r="49" spans="5:10" x14ac:dyDescent="0.3">
      <c r="E49" s="21"/>
      <c r="F49" s="21"/>
      <c r="G49" s="21"/>
      <c r="H49" s="21"/>
      <c r="I49" s="21"/>
      <c r="J49" s="21"/>
    </row>
  </sheetData>
  <mergeCells count="7">
    <mergeCell ref="A6:D11"/>
    <mergeCell ref="E6:G6"/>
    <mergeCell ref="H6:J6"/>
    <mergeCell ref="A13:D13"/>
    <mergeCell ref="K13:L13"/>
    <mergeCell ref="A22:D22"/>
    <mergeCell ref="K22:L22"/>
  </mergeCells>
  <pageMargins left="0.39370078740157483" right="0.19685039370078741" top="0.98425196850393704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2023-11-17T13:27:58Z</dcterms:created>
  <dcterms:modified xsi:type="dcterms:W3CDTF">2023-11-17T13:28:45Z</dcterms:modified>
</cp:coreProperties>
</file>