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 defaultThemeVersion="124226"/>
  <bookViews>
    <workbookView xWindow="-120" yWindow="-120" windowWidth="20730" windowHeight="11760"/>
  </bookViews>
  <sheets>
    <sheet name="ตารางที่ 5" sheetId="1" r:id="rId1"/>
  </sheets>
  <definedNames>
    <definedName name="_xlnm.Print_Area" localSheetId="0">'ตารางที่ 5'!$A$1:$D$59</definedName>
    <definedName name="_xlnm.Print_Titles" localSheetId="0">'ตารางที่ 5'!$A:$D,'ตารางที่ 5'!$1:$4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4" i="1"/>
  <c r="D15"/>
  <c r="C15"/>
  <c r="C9"/>
  <c r="D9"/>
  <c r="C7"/>
  <c r="D7"/>
  <c r="B10" l="1"/>
  <c r="B11"/>
  <c r="B12"/>
  <c r="B13"/>
  <c r="B14"/>
  <c r="B16"/>
  <c r="B17"/>
  <c r="B18"/>
  <c r="B19"/>
  <c r="B20"/>
  <c r="B21"/>
  <c r="B22"/>
  <c r="B23"/>
  <c r="B24"/>
  <c r="B25"/>
  <c r="B26"/>
  <c r="B27"/>
  <c r="B28"/>
  <c r="B29"/>
  <c r="B30"/>
  <c r="B31"/>
  <c r="B8"/>
  <c r="B7" s="1"/>
  <c r="C6"/>
  <c r="D6"/>
  <c r="C46" l="1"/>
  <c r="C39"/>
  <c r="C40"/>
  <c r="C38"/>
  <c r="C41"/>
  <c r="C37"/>
  <c r="D43"/>
  <c r="D38"/>
  <c r="D37"/>
  <c r="D39"/>
  <c r="D40"/>
  <c r="D41"/>
  <c r="B15"/>
  <c r="B9"/>
  <c r="D54"/>
  <c r="D53"/>
  <c r="C43"/>
  <c r="D52"/>
  <c r="D51"/>
  <c r="C56"/>
  <c r="C55"/>
  <c r="C44"/>
  <c r="C54"/>
  <c r="C53"/>
  <c r="C57"/>
  <c r="C45"/>
  <c r="D55"/>
  <c r="C52"/>
  <c r="D50"/>
  <c r="C51"/>
  <c r="D49"/>
  <c r="C50"/>
  <c r="D48"/>
  <c r="C49"/>
  <c r="D35"/>
  <c r="D47"/>
  <c r="C48"/>
  <c r="D58"/>
  <c r="D46"/>
  <c r="C47"/>
  <c r="D57"/>
  <c r="D44"/>
  <c r="C58"/>
  <c r="D56"/>
  <c r="B6"/>
  <c r="B54" s="1"/>
  <c r="D36" l="1"/>
  <c r="C42"/>
  <c r="D42"/>
  <c r="C33"/>
  <c r="C36"/>
  <c r="D33"/>
  <c r="D34"/>
  <c r="B45"/>
  <c r="B37"/>
  <c r="B51"/>
  <c r="B48"/>
  <c r="B50"/>
  <c r="B49"/>
  <c r="B47"/>
  <c r="B58"/>
  <c r="B38"/>
  <c r="B56"/>
  <c r="B46"/>
  <c r="B44"/>
  <c r="B52"/>
  <c r="B41"/>
  <c r="B53"/>
  <c r="B35"/>
  <c r="B39"/>
  <c r="B57"/>
  <c r="B36" l="1"/>
  <c r="B42"/>
  <c r="B34"/>
  <c r="B33"/>
</calcChain>
</file>

<file path=xl/sharedStrings.xml><?xml version="1.0" encoding="utf-8"?>
<sst xmlns="http://schemas.openxmlformats.org/spreadsheetml/2006/main" count="61" uniqueCount="35">
  <si>
    <t>22. ไม่ทราบ</t>
  </si>
  <si>
    <t>18. ศิลปะ ความบันเทิง และนันทนาการ</t>
  </si>
  <si>
    <t>16. การศึกษา</t>
  </si>
  <si>
    <t>12. กิจกรรมอสังหาริมทรัพย์</t>
  </si>
  <si>
    <t>11. กิจกรรมทางการเงินและการประกันภัย</t>
  </si>
  <si>
    <t>10. ข้อมูลข่าวสารและการสื่อสาร</t>
  </si>
  <si>
    <t>9.  กิจกรรมโรงแรมและอาหาร</t>
  </si>
  <si>
    <t>8.  การขนส่ง ที่เก็บสินค้า</t>
  </si>
  <si>
    <t>6.  การก่อสร้าง</t>
  </si>
  <si>
    <t>4.  การไฟฟ้า ก๊าซและไอน้ำ</t>
  </si>
  <si>
    <t>3.  การผลิต</t>
  </si>
  <si>
    <t>2.  การทำเหมืองแร่ เหมืองหิน</t>
  </si>
  <si>
    <t>1.  เกษตรกรรมการป่าไม้และการประมง</t>
  </si>
  <si>
    <t>ยอดรวม</t>
  </si>
  <si>
    <t>ร้อยละ</t>
  </si>
  <si>
    <t>หญิง</t>
  </si>
  <si>
    <t>ชาย</t>
  </si>
  <si>
    <t>รวม</t>
  </si>
  <si>
    <t>ตารางที่  5  จำนวนและร้อยละของประชากรอายุ 15 ปีขึ้นไปที่มีงานทำ  จำแนกตามกิจกรรมทางเศรษฐกิจ และเพศ</t>
  </si>
  <si>
    <t xml:space="preserve">               ไตรมาสที่ 1 พ.ศ. 2566 จังหวัดเพชรบุรี</t>
  </si>
  <si>
    <t>จำนวน : คน</t>
  </si>
  <si>
    <r>
      <rPr>
        <b/>
        <sz val="16"/>
        <rFont val="TH SarabunPSK"/>
        <family val="2"/>
      </rPr>
      <t>หมายเหตุ  :</t>
    </r>
    <r>
      <rPr>
        <sz val="16"/>
        <rFont val="TH SarabunPSK"/>
        <family val="2"/>
      </rPr>
      <t xml:space="preserve"> "-" ไม่มีข้อมูล   "--" น้อยกว่าร้อยละ 0.1</t>
    </r>
  </si>
  <si>
    <t>5.  การจัดหา น้ำ บำบัดน้ำเสีย</t>
  </si>
  <si>
    <t xml:space="preserve">7.  การขายส่ง การขายปลีก  </t>
  </si>
  <si>
    <t>13. กิจกรรมทางวิชาชีพฯ</t>
  </si>
  <si>
    <t>14. กิจกรรมการบริหารฯ</t>
  </si>
  <si>
    <t>15. การบริหารราชการฯ</t>
  </si>
  <si>
    <t>17. กิจกรรมด้านสุขภาพฯ</t>
  </si>
  <si>
    <t>19. กิจกรรมบริการด้านอื่น ๆ</t>
  </si>
  <si>
    <t xml:space="preserve">20. กิจกรรมการจ้างงานในครัวเรือนส่วนบุคคลฯ </t>
  </si>
  <si>
    <t>21. กิจกรรมขององค์การระหว่างประเทศฯ</t>
  </si>
  <si>
    <t>ภาคเกษตรกรรม</t>
  </si>
  <si>
    <t>ภาคการผลิต</t>
  </si>
  <si>
    <t>ภาคการบริการและการค้า</t>
  </si>
  <si>
    <t>อุตสาหกรรม</t>
  </si>
</sst>
</file>

<file path=xl/styles.xml><?xml version="1.0" encoding="utf-8"?>
<styleSheet xmlns="http://schemas.openxmlformats.org/spreadsheetml/2006/main">
  <numFmts count="6">
    <numFmt numFmtId="43" formatCode="_-* #,##0.00_-;\-* #,##0.00_-;_-* &quot;-&quot;??_-;_-@_-"/>
    <numFmt numFmtId="188" formatCode="0.0"/>
    <numFmt numFmtId="189" formatCode="0;\ \-0;\ \-;\ @"/>
    <numFmt numFmtId="190" formatCode="0.0;\ \-0.0;\ \-;\ @"/>
    <numFmt numFmtId="191" formatCode="0.000;\ \-0.000;\ \-;\ @"/>
    <numFmt numFmtId="192" formatCode="#,##0.0"/>
  </numFmts>
  <fonts count="1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4"/>
      <name val="Cordia New"/>
      <family val="2"/>
    </font>
    <font>
      <b/>
      <sz val="16"/>
      <name val="TH SarabunPSK"/>
      <family val="2"/>
    </font>
    <font>
      <sz val="14"/>
      <name val="Cordia New"/>
      <family val="2"/>
    </font>
    <font>
      <sz val="16"/>
      <name val="TH SarabunPSK"/>
      <family val="2"/>
    </font>
    <font>
      <sz val="16"/>
      <color indexed="8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6"/>
      <color indexed="8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43" fontId="2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43" fontId="3" fillId="0" borderId="0" applyFont="0" applyFill="0" applyBorder="0" applyAlignment="0" applyProtection="0"/>
    <xf numFmtId="0" fontId="1" fillId="0" borderId="0"/>
    <xf numFmtId="9" fontId="3" fillId="0" borderId="0" applyFont="0" applyFill="0" applyBorder="0" applyAlignment="0" applyProtection="0"/>
    <xf numFmtId="0" fontId="5" fillId="0" borderId="0"/>
    <xf numFmtId="0" fontId="5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33">
    <xf numFmtId="0" fontId="0" fillId="0" borderId="0" xfId="0"/>
    <xf numFmtId="0" fontId="4" fillId="0" borderId="0" xfId="0" applyFont="1" applyAlignment="1">
      <alignment vertical="center"/>
    </xf>
    <xf numFmtId="0" fontId="6" fillId="0" borderId="0" xfId="0" applyFont="1"/>
    <xf numFmtId="0" fontId="4" fillId="0" borderId="0" xfId="0" applyFont="1"/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center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6" fillId="0" borderId="0" xfId="0" applyFont="1" applyAlignment="1">
      <alignment vertical="center"/>
    </xf>
    <xf numFmtId="3" fontId="6" fillId="0" borderId="0" xfId="0" applyNumberFormat="1" applyFont="1" applyAlignment="1">
      <alignment horizontal="right"/>
    </xf>
    <xf numFmtId="188" fontId="8" fillId="0" borderId="0" xfId="1" applyNumberFormat="1" applyFont="1" applyFill="1" applyBorder="1" applyAlignment="1">
      <alignment horizontal="right"/>
    </xf>
    <xf numFmtId="188" fontId="8" fillId="0" borderId="0" xfId="1" quotePrefix="1" applyNumberFormat="1" applyFont="1" applyFill="1" applyBorder="1" applyAlignment="1">
      <alignment horizontal="right"/>
    </xf>
    <xf numFmtId="188" fontId="6" fillId="0" borderId="0" xfId="9" applyNumberFormat="1" applyFont="1" applyAlignment="1">
      <alignment horizontal="right"/>
    </xf>
    <xf numFmtId="0" fontId="7" fillId="0" borderId="1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189" fontId="6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right"/>
    </xf>
    <xf numFmtId="190" fontId="8" fillId="0" borderId="0" xfId="1" applyNumberFormat="1" applyFont="1" applyFill="1" applyBorder="1" applyAlignment="1">
      <alignment horizontal="right"/>
    </xf>
    <xf numFmtId="190" fontId="8" fillId="0" borderId="1" xfId="1" applyNumberFormat="1" applyFont="1" applyFill="1" applyBorder="1" applyAlignment="1">
      <alignment horizontal="right"/>
    </xf>
    <xf numFmtId="190" fontId="9" fillId="0" borderId="0" xfId="1" applyNumberFormat="1" applyFont="1" applyFill="1" applyBorder="1" applyAlignment="1">
      <alignment horizontal="right"/>
    </xf>
    <xf numFmtId="191" fontId="8" fillId="0" borderId="0" xfId="1" applyNumberFormat="1" applyFont="1" applyFill="1" applyBorder="1" applyAlignment="1">
      <alignment horizontal="right"/>
    </xf>
    <xf numFmtId="191" fontId="8" fillId="0" borderId="1" xfId="1" applyNumberFormat="1" applyFont="1" applyFill="1" applyBorder="1" applyAlignment="1">
      <alignment horizontal="right"/>
    </xf>
    <xf numFmtId="188" fontId="4" fillId="0" borderId="0" xfId="0" applyNumberFormat="1" applyFont="1" applyAlignment="1">
      <alignment horizontal="right"/>
    </xf>
    <xf numFmtId="0" fontId="4" fillId="0" borderId="0" xfId="0" applyFont="1" applyAlignment="1">
      <alignment horizontal="center" vertical="center"/>
    </xf>
    <xf numFmtId="0" fontId="10" fillId="0" borderId="0" xfId="0" applyFont="1" applyAlignment="1">
      <alignment horizontal="left"/>
    </xf>
    <xf numFmtId="192" fontId="4" fillId="0" borderId="0" xfId="0" applyNumberFormat="1" applyFont="1" applyAlignment="1">
      <alignment horizontal="right"/>
    </xf>
    <xf numFmtId="188" fontId="4" fillId="0" borderId="0" xfId="0" applyNumberFormat="1" applyFont="1" applyAlignment="1">
      <alignment horizontal="left"/>
    </xf>
    <xf numFmtId="188" fontId="6" fillId="0" borderId="0" xfId="0" applyNumberFormat="1" applyFont="1" applyAlignment="1">
      <alignment vertical="center"/>
    </xf>
    <xf numFmtId="3" fontId="4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189" fontId="4" fillId="0" borderId="0" xfId="0" applyNumberFormat="1" applyFont="1" applyAlignment="1">
      <alignment horizontal="center" vertical="center"/>
    </xf>
  </cellXfs>
  <cellStyles count="13">
    <cellStyle name="Comma 2" xfId="5"/>
    <cellStyle name="Normal 2" xfId="4"/>
    <cellStyle name="Normal 3" xfId="6"/>
    <cellStyle name="เครื่องหมายจุลภาค" xfId="1" builtinId="3"/>
    <cellStyle name="เครื่องหมายจุลภาค 2" xfId="3"/>
    <cellStyle name="เครื่องหมายจุลภาค 3" xfId="10"/>
    <cellStyle name="จุลภาค 2" xfId="11"/>
    <cellStyle name="จุลภาค 3" xfId="12"/>
    <cellStyle name="ปกติ" xfId="0" builtinId="0"/>
    <cellStyle name="ปกติ 2" xfId="2"/>
    <cellStyle name="ปกติ 2 2" xfId="8"/>
    <cellStyle name="ปกติ 3 2" xfId="9"/>
    <cellStyle name="เปอร์เซ็นต์ 2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D60"/>
  <sheetViews>
    <sheetView tabSelected="1" view="pageLayout" zoomScaleNormal="120" zoomScaleSheetLayoutView="120" workbookViewId="0">
      <selection sqref="A1:B1"/>
    </sheetView>
  </sheetViews>
  <sheetFormatPr defaultColWidth="9.140625" defaultRowHeight="24"/>
  <cols>
    <col min="1" max="1" width="41.85546875" style="2" customWidth="1"/>
    <col min="2" max="2" width="16.85546875" style="2" customWidth="1"/>
    <col min="3" max="3" width="22.42578125" style="2" customWidth="1"/>
    <col min="4" max="4" width="20.5703125" style="2" customWidth="1"/>
    <col min="5" max="16384" width="9.140625" style="2"/>
  </cols>
  <sheetData>
    <row r="1" spans="1:4" s="3" customFormat="1">
      <c r="A1" s="1" t="s">
        <v>18</v>
      </c>
      <c r="B1" s="2"/>
      <c r="C1" s="2"/>
      <c r="D1" s="2"/>
    </row>
    <row r="2" spans="1:4" s="3" customFormat="1">
      <c r="A2" s="15" t="s">
        <v>19</v>
      </c>
      <c r="B2" s="2"/>
      <c r="C2" s="2"/>
      <c r="D2" s="2"/>
    </row>
    <row r="3" spans="1:4" s="3" customFormat="1" ht="7.5" customHeight="1">
      <c r="A3" s="1"/>
      <c r="B3" s="2"/>
      <c r="C3" s="2"/>
      <c r="D3" s="2"/>
    </row>
    <row r="4" spans="1:4" s="3" customFormat="1" ht="24" customHeight="1">
      <c r="A4" s="4" t="s">
        <v>34</v>
      </c>
      <c r="B4" s="5" t="s">
        <v>17</v>
      </c>
      <c r="C4" s="5" t="s">
        <v>16</v>
      </c>
      <c r="D4" s="5" t="s">
        <v>15</v>
      </c>
    </row>
    <row r="5" spans="1:4" s="3" customFormat="1" ht="22.5" customHeight="1">
      <c r="A5" s="6"/>
      <c r="B5" s="31" t="s">
        <v>20</v>
      </c>
      <c r="C5" s="31"/>
      <c r="D5" s="31"/>
    </row>
    <row r="6" spans="1:4" s="1" customFormat="1" ht="27" customHeight="1">
      <c r="A6" s="24" t="s">
        <v>13</v>
      </c>
      <c r="B6" s="29">
        <f>B8+B10+B11+B12+B13+B14+B16+B17+B18+B19+B20+B21+B22+B23+B24+B25+B26+B27+B28+B29+B30+B31</f>
        <v>286963</v>
      </c>
      <c r="C6" s="29">
        <f t="shared" ref="C6:D6" si="0">C8+C10+C11+C12+C13+C14+C16+C17+C18+C19+C20+C21+C22+C23+C24+C25+C26+C27+C28+C29+C30+C31</f>
        <v>155195</v>
      </c>
      <c r="D6" s="29">
        <f t="shared" si="0"/>
        <v>131768</v>
      </c>
    </row>
    <row r="7" spans="1:4" s="3" customFormat="1" ht="32.25" customHeight="1">
      <c r="A7" s="15" t="s">
        <v>31</v>
      </c>
      <c r="B7" s="17">
        <f>B8</f>
        <v>86106</v>
      </c>
      <c r="C7" s="17">
        <f t="shared" ref="C7:D7" si="1">C8</f>
        <v>53470</v>
      </c>
      <c r="D7" s="17">
        <f t="shared" si="1"/>
        <v>32636</v>
      </c>
    </row>
    <row r="8" spans="1:4" s="8" customFormat="1" ht="26.25" customHeight="1">
      <c r="A8" s="7" t="s">
        <v>12</v>
      </c>
      <c r="B8" s="9">
        <f>C8+D8</f>
        <v>86106</v>
      </c>
      <c r="C8" s="9">
        <v>53470</v>
      </c>
      <c r="D8" s="9">
        <v>32636</v>
      </c>
    </row>
    <row r="9" spans="1:4" ht="35.25" customHeight="1">
      <c r="A9" s="15" t="s">
        <v>32</v>
      </c>
      <c r="B9" s="17">
        <f>SUM(B10:B14)</f>
        <v>60458</v>
      </c>
      <c r="C9" s="17">
        <f t="shared" ref="C9:D9" si="2">SUM(C10:C14)</f>
        <v>40341</v>
      </c>
      <c r="D9" s="17">
        <f t="shared" si="2"/>
        <v>20117</v>
      </c>
    </row>
    <row r="10" spans="1:4" s="8" customFormat="1" ht="26.25" customHeight="1">
      <c r="A10" s="7" t="s">
        <v>11</v>
      </c>
      <c r="B10" s="9">
        <f t="shared" ref="B10:B31" si="3">C10+D10</f>
        <v>1420</v>
      </c>
      <c r="C10" s="9">
        <v>1207</v>
      </c>
      <c r="D10" s="9">
        <v>213</v>
      </c>
    </row>
    <row r="11" spans="1:4" s="8" customFormat="1" ht="26.25" customHeight="1">
      <c r="A11" s="7" t="s">
        <v>10</v>
      </c>
      <c r="B11" s="9">
        <f t="shared" si="3"/>
        <v>36537</v>
      </c>
      <c r="C11" s="9">
        <v>18511</v>
      </c>
      <c r="D11" s="9">
        <v>18026</v>
      </c>
    </row>
    <row r="12" spans="1:4" s="8" customFormat="1" ht="26.25" customHeight="1">
      <c r="A12" s="7" t="s">
        <v>9</v>
      </c>
      <c r="B12" s="9">
        <f t="shared" si="3"/>
        <v>539</v>
      </c>
      <c r="C12" s="9">
        <v>539</v>
      </c>
      <c r="D12" s="16">
        <v>0</v>
      </c>
    </row>
    <row r="13" spans="1:4" s="8" customFormat="1" ht="26.25" customHeight="1">
      <c r="A13" s="7" t="s">
        <v>22</v>
      </c>
      <c r="B13" s="9">
        <f t="shared" si="3"/>
        <v>1272</v>
      </c>
      <c r="C13" s="9">
        <v>1100</v>
      </c>
      <c r="D13" s="16">
        <v>172</v>
      </c>
    </row>
    <row r="14" spans="1:4" ht="26.25" customHeight="1">
      <c r="A14" s="7" t="s">
        <v>8</v>
      </c>
      <c r="B14" s="9">
        <f t="shared" si="3"/>
        <v>20690</v>
      </c>
      <c r="C14" s="9">
        <v>18984</v>
      </c>
      <c r="D14" s="9">
        <v>1706</v>
      </c>
    </row>
    <row r="15" spans="1:4" s="30" customFormat="1" ht="30" customHeight="1">
      <c r="A15" s="25" t="s">
        <v>33</v>
      </c>
      <c r="B15" s="17">
        <f>SUM(B16:B31)</f>
        <v>140399</v>
      </c>
      <c r="C15" s="17">
        <f>SUM(C16:C31)</f>
        <v>61384</v>
      </c>
      <c r="D15" s="17">
        <f>SUM(D16:D31)</f>
        <v>79015</v>
      </c>
    </row>
    <row r="16" spans="1:4" ht="26.25" customHeight="1">
      <c r="A16" s="7" t="s">
        <v>23</v>
      </c>
      <c r="B16" s="9">
        <f t="shared" si="3"/>
        <v>42612</v>
      </c>
      <c r="C16" s="9">
        <v>18143</v>
      </c>
      <c r="D16" s="9">
        <v>24469</v>
      </c>
    </row>
    <row r="17" spans="1:4" ht="26.25" customHeight="1">
      <c r="A17" s="7" t="s">
        <v>7</v>
      </c>
      <c r="B17" s="9">
        <f t="shared" si="3"/>
        <v>3013</v>
      </c>
      <c r="C17" s="9">
        <v>2754</v>
      </c>
      <c r="D17" s="9">
        <v>259</v>
      </c>
    </row>
    <row r="18" spans="1:4" ht="26.25" customHeight="1">
      <c r="A18" s="7" t="s">
        <v>6</v>
      </c>
      <c r="B18" s="9">
        <f t="shared" si="3"/>
        <v>33431</v>
      </c>
      <c r="C18" s="9">
        <v>11352</v>
      </c>
      <c r="D18" s="9">
        <v>22079</v>
      </c>
    </row>
    <row r="19" spans="1:4" ht="26.25" customHeight="1">
      <c r="A19" s="7" t="s">
        <v>5</v>
      </c>
      <c r="B19" s="9">
        <f t="shared" si="3"/>
        <v>612</v>
      </c>
      <c r="C19" s="9">
        <v>402</v>
      </c>
      <c r="D19" s="9">
        <v>210</v>
      </c>
    </row>
    <row r="20" spans="1:4" ht="26.25" customHeight="1">
      <c r="A20" s="7" t="s">
        <v>4</v>
      </c>
      <c r="B20" s="9">
        <f t="shared" si="3"/>
        <v>2622</v>
      </c>
      <c r="C20" s="9">
        <v>1199</v>
      </c>
      <c r="D20" s="9">
        <v>1423</v>
      </c>
    </row>
    <row r="21" spans="1:4" ht="26.25" customHeight="1">
      <c r="A21" s="7" t="s">
        <v>3</v>
      </c>
      <c r="B21" s="9">
        <f t="shared" si="3"/>
        <v>2625</v>
      </c>
      <c r="C21" s="9">
        <v>1379</v>
      </c>
      <c r="D21" s="9">
        <v>1246</v>
      </c>
    </row>
    <row r="22" spans="1:4" ht="26.25" customHeight="1">
      <c r="A22" s="7" t="s">
        <v>24</v>
      </c>
      <c r="B22" s="9">
        <f t="shared" si="3"/>
        <v>1873</v>
      </c>
      <c r="C22" s="9">
        <v>1078</v>
      </c>
      <c r="D22" s="9">
        <v>795</v>
      </c>
    </row>
    <row r="23" spans="1:4" ht="26.25" customHeight="1">
      <c r="A23" s="7" t="s">
        <v>25</v>
      </c>
      <c r="B23" s="9">
        <f t="shared" si="3"/>
        <v>2042</v>
      </c>
      <c r="C23" s="9">
        <v>1746</v>
      </c>
      <c r="D23" s="9">
        <v>296</v>
      </c>
    </row>
    <row r="24" spans="1:4" ht="26.25" customHeight="1">
      <c r="A24" s="7" t="s">
        <v>26</v>
      </c>
      <c r="B24" s="9">
        <f t="shared" si="3"/>
        <v>13034</v>
      </c>
      <c r="C24" s="9">
        <v>6925</v>
      </c>
      <c r="D24" s="9">
        <v>6109</v>
      </c>
    </row>
    <row r="25" spans="1:4" ht="26.25" customHeight="1">
      <c r="A25" s="7" t="s">
        <v>2</v>
      </c>
      <c r="B25" s="9">
        <f t="shared" si="3"/>
        <v>8309</v>
      </c>
      <c r="C25" s="9">
        <v>2114</v>
      </c>
      <c r="D25" s="9">
        <v>6195</v>
      </c>
    </row>
    <row r="26" spans="1:4" ht="26.25" customHeight="1">
      <c r="A26" s="7" t="s">
        <v>27</v>
      </c>
      <c r="B26" s="9">
        <f t="shared" si="3"/>
        <v>8632</v>
      </c>
      <c r="C26" s="9">
        <v>1606</v>
      </c>
      <c r="D26" s="9">
        <v>7026</v>
      </c>
    </row>
    <row r="27" spans="1:4" ht="26.25" customHeight="1">
      <c r="A27" s="7" t="s">
        <v>1</v>
      </c>
      <c r="B27" s="9">
        <f t="shared" si="3"/>
        <v>4047</v>
      </c>
      <c r="C27" s="9">
        <v>1816</v>
      </c>
      <c r="D27" s="9">
        <v>2231</v>
      </c>
    </row>
    <row r="28" spans="1:4" ht="26.25" customHeight="1">
      <c r="A28" s="7" t="s">
        <v>28</v>
      </c>
      <c r="B28" s="9">
        <f t="shared" si="3"/>
        <v>15638</v>
      </c>
      <c r="C28" s="9">
        <v>10142</v>
      </c>
      <c r="D28" s="9">
        <v>5496</v>
      </c>
    </row>
    <row r="29" spans="1:4" ht="26.25" customHeight="1">
      <c r="A29" s="7" t="s">
        <v>29</v>
      </c>
      <c r="B29" s="9">
        <f t="shared" si="3"/>
        <v>1909</v>
      </c>
      <c r="C29" s="9">
        <v>728</v>
      </c>
      <c r="D29" s="9">
        <v>1181</v>
      </c>
    </row>
    <row r="30" spans="1:4" ht="26.25" customHeight="1">
      <c r="A30" s="7" t="s">
        <v>30</v>
      </c>
      <c r="B30" s="16">
        <f t="shared" si="3"/>
        <v>0</v>
      </c>
      <c r="C30" s="16">
        <v>0</v>
      </c>
      <c r="D30" s="16">
        <v>0</v>
      </c>
    </row>
    <row r="31" spans="1:4" ht="26.25" customHeight="1">
      <c r="A31" s="13" t="s">
        <v>0</v>
      </c>
      <c r="B31" s="19">
        <f t="shared" si="3"/>
        <v>0</v>
      </c>
      <c r="C31" s="22">
        <v>0</v>
      </c>
      <c r="D31" s="19">
        <v>0</v>
      </c>
    </row>
    <row r="32" spans="1:4" ht="24.75" customHeight="1">
      <c r="A32" s="8"/>
      <c r="B32" s="32" t="s">
        <v>14</v>
      </c>
      <c r="C32" s="32"/>
      <c r="D32" s="32"/>
    </row>
    <row r="33" spans="1:4" s="1" customFormat="1" ht="26.25" customHeight="1">
      <c r="A33" s="6" t="s">
        <v>13</v>
      </c>
      <c r="B33" s="20">
        <f>B35+B37+B38+B39+B40+B41+B43+B44+B45+B46+B47+B48+B49+B50+B51+B52+B53+B54+B55+B56+B57+B58</f>
        <v>100.00000000000004</v>
      </c>
      <c r="C33" s="20">
        <f>C35+C37+C38+C39+C40+C41+C43+C44+C45+C46+C47+C48+C49+C50+C51+C52+C53+C54+C55+C56+C57+C58</f>
        <v>100</v>
      </c>
      <c r="D33" s="20">
        <f>D35+D37+D38+D39+D40+D41+D43+D44+D45+D46+D47+D48+D49+D50+D51+D52+D53+D54+D55+D56+D57+D58</f>
        <v>100.00000000000001</v>
      </c>
    </row>
    <row r="34" spans="1:4" s="1" customFormat="1" ht="26.25" customHeight="1">
      <c r="A34" s="27" t="s">
        <v>31</v>
      </c>
      <c r="B34" s="23">
        <f>B35</f>
        <v>30</v>
      </c>
      <c r="C34" s="23">
        <f t="shared" ref="C34" si="4">C35</f>
        <v>34.4</v>
      </c>
      <c r="D34" s="23">
        <f t="shared" ref="D34" si="5">D35</f>
        <v>24.8</v>
      </c>
    </row>
    <row r="35" spans="1:4" s="8" customFormat="1" ht="26.25" customHeight="1">
      <c r="A35" s="7" t="s">
        <v>12</v>
      </c>
      <c r="B35" s="18">
        <f>ROUND(B8/$B$6*100,1)</f>
        <v>30</v>
      </c>
      <c r="C35" s="18">
        <v>34.4</v>
      </c>
      <c r="D35" s="18">
        <f>ROUND(D8/$D$6*100,1)</f>
        <v>24.8</v>
      </c>
    </row>
    <row r="36" spans="1:4" s="28" customFormat="1" ht="28.5" customHeight="1">
      <c r="A36" s="27" t="s">
        <v>32</v>
      </c>
      <c r="B36" s="23">
        <f>SUM(B37:B41)</f>
        <v>21.099999999999998</v>
      </c>
      <c r="C36" s="23">
        <f>SUM(C37:C41)</f>
        <v>25.9</v>
      </c>
      <c r="D36" s="23">
        <f>SUM(D37:D41)</f>
        <v>15.299999999999999</v>
      </c>
    </row>
    <row r="37" spans="1:4" s="8" customFormat="1" ht="26.25" customHeight="1">
      <c r="A37" s="7" t="s">
        <v>11</v>
      </c>
      <c r="B37" s="18">
        <f>ROUND(B10/$B$6*100,1)</f>
        <v>0.5</v>
      </c>
      <c r="C37" s="18">
        <f>ROUND(C10/$C$6*100,1)</f>
        <v>0.8</v>
      </c>
      <c r="D37" s="18">
        <f>ROUND(D10/$D$6*100,1)</f>
        <v>0.2</v>
      </c>
    </row>
    <row r="38" spans="1:4" s="8" customFormat="1" ht="26.25" customHeight="1">
      <c r="A38" s="7" t="s">
        <v>10</v>
      </c>
      <c r="B38" s="18">
        <f>ROUND(B11/$B$6*100,1)</f>
        <v>12.7</v>
      </c>
      <c r="C38" s="18">
        <f>ROUND(C11/$C$6*100,1)</f>
        <v>11.9</v>
      </c>
      <c r="D38" s="18">
        <f>ROUND(D11/$D$6*100,1)</f>
        <v>13.7</v>
      </c>
    </row>
    <row r="39" spans="1:4" s="8" customFormat="1" ht="26.25" customHeight="1">
      <c r="A39" s="7" t="s">
        <v>9</v>
      </c>
      <c r="B39" s="18">
        <f>ROUND(B12/$B$6*100,1)</f>
        <v>0.2</v>
      </c>
      <c r="C39" s="18">
        <f>ROUND(C12/$C$6*100,1)</f>
        <v>0.3</v>
      </c>
      <c r="D39" s="18">
        <f>ROUND(D12/$D$6*100,1)</f>
        <v>0</v>
      </c>
    </row>
    <row r="40" spans="1:4" s="8" customFormat="1" ht="26.25" customHeight="1">
      <c r="A40" s="7" t="s">
        <v>22</v>
      </c>
      <c r="B40" s="18">
        <v>0.5</v>
      </c>
      <c r="C40" s="18">
        <f>ROUND(C13/$C$6*100,1)</f>
        <v>0.7</v>
      </c>
      <c r="D40" s="18">
        <f>ROUND(D13/$D$6*100,1)</f>
        <v>0.1</v>
      </c>
    </row>
    <row r="41" spans="1:4" ht="26.25" customHeight="1">
      <c r="A41" s="7" t="s">
        <v>8</v>
      </c>
      <c r="B41" s="18">
        <f>ROUND(B14/$B$6*100,1)</f>
        <v>7.2</v>
      </c>
      <c r="C41" s="18">
        <f>ROUND(C14/$C$6*100,1)</f>
        <v>12.2</v>
      </c>
      <c r="D41" s="18">
        <f>ROUND(D14/$D$6*100,1)</f>
        <v>1.3</v>
      </c>
    </row>
    <row r="42" spans="1:4" ht="31.5" customHeight="1">
      <c r="A42" s="25" t="s">
        <v>33</v>
      </c>
      <c r="B42" s="26">
        <f>SUM(B43:B58)</f>
        <v>48.899999999999991</v>
      </c>
      <c r="C42" s="26">
        <f t="shared" ref="C42:D42" si="6">SUM(C43:C58)</f>
        <v>39.700000000000003</v>
      </c>
      <c r="D42" s="26">
        <f t="shared" si="6"/>
        <v>59.900000000000013</v>
      </c>
    </row>
    <row r="43" spans="1:4" ht="26.25" customHeight="1">
      <c r="A43" s="7" t="s">
        <v>23</v>
      </c>
      <c r="B43" s="18">
        <v>14.9</v>
      </c>
      <c r="C43" s="18">
        <f t="shared" ref="C43" si="7">ROUND(C16/$C$6*100,1)</f>
        <v>11.7</v>
      </c>
      <c r="D43" s="18">
        <f t="shared" ref="D43" si="8">ROUND(D16/$D$6*100,1)</f>
        <v>18.600000000000001</v>
      </c>
    </row>
    <row r="44" spans="1:4" ht="26.25" customHeight="1">
      <c r="A44" s="7" t="s">
        <v>7</v>
      </c>
      <c r="B44" s="18">
        <f t="shared" ref="B44:B58" si="9">ROUND(B17/$B$6*100,1)</f>
        <v>1</v>
      </c>
      <c r="C44" s="18">
        <f t="shared" ref="C44:C58" si="10">ROUND(C17/$C$6*100,1)</f>
        <v>1.8</v>
      </c>
      <c r="D44" s="18">
        <f>ROUND(D17/$D$6*100,1)</f>
        <v>0.2</v>
      </c>
    </row>
    <row r="45" spans="1:4" ht="26.25" customHeight="1">
      <c r="A45" s="7" t="s">
        <v>6</v>
      </c>
      <c r="B45" s="18">
        <f t="shared" si="9"/>
        <v>11.6</v>
      </c>
      <c r="C45" s="18">
        <f t="shared" si="10"/>
        <v>7.3</v>
      </c>
      <c r="D45" s="18">
        <v>16.7</v>
      </c>
    </row>
    <row r="46" spans="1:4" ht="26.25" customHeight="1">
      <c r="A46" s="7" t="s">
        <v>5</v>
      </c>
      <c r="B46" s="18">
        <f t="shared" si="9"/>
        <v>0.2</v>
      </c>
      <c r="C46" s="18">
        <f t="shared" si="10"/>
        <v>0.3</v>
      </c>
      <c r="D46" s="18">
        <f t="shared" ref="D46:D58" si="11">ROUND(D19/$D$6*100,1)</f>
        <v>0.2</v>
      </c>
    </row>
    <row r="47" spans="1:4" ht="26.25" customHeight="1">
      <c r="A47" s="7" t="s">
        <v>4</v>
      </c>
      <c r="B47" s="18">
        <f t="shared" si="9"/>
        <v>0.9</v>
      </c>
      <c r="C47" s="18">
        <f t="shared" si="10"/>
        <v>0.8</v>
      </c>
      <c r="D47" s="18">
        <f t="shared" si="11"/>
        <v>1.1000000000000001</v>
      </c>
    </row>
    <row r="48" spans="1:4" ht="26.25" customHeight="1">
      <c r="A48" s="7" t="s">
        <v>3</v>
      </c>
      <c r="B48" s="18">
        <f t="shared" si="9"/>
        <v>0.9</v>
      </c>
      <c r="C48" s="18">
        <f t="shared" si="10"/>
        <v>0.9</v>
      </c>
      <c r="D48" s="18">
        <f t="shared" si="11"/>
        <v>0.9</v>
      </c>
    </row>
    <row r="49" spans="1:4" ht="26.25" customHeight="1">
      <c r="A49" s="7" t="s">
        <v>24</v>
      </c>
      <c r="B49" s="18">
        <f t="shared" si="9"/>
        <v>0.7</v>
      </c>
      <c r="C49" s="18">
        <f t="shared" si="10"/>
        <v>0.7</v>
      </c>
      <c r="D49" s="18">
        <f t="shared" si="11"/>
        <v>0.6</v>
      </c>
    </row>
    <row r="50" spans="1:4" ht="26.25" customHeight="1">
      <c r="A50" s="7" t="s">
        <v>25</v>
      </c>
      <c r="B50" s="18">
        <f t="shared" si="9"/>
        <v>0.7</v>
      </c>
      <c r="C50" s="18">
        <f t="shared" si="10"/>
        <v>1.1000000000000001</v>
      </c>
      <c r="D50" s="18">
        <f t="shared" si="11"/>
        <v>0.2</v>
      </c>
    </row>
    <row r="51" spans="1:4" ht="26.25" customHeight="1">
      <c r="A51" s="7" t="s">
        <v>26</v>
      </c>
      <c r="B51" s="18">
        <f t="shared" si="9"/>
        <v>4.5</v>
      </c>
      <c r="C51" s="18">
        <f t="shared" si="10"/>
        <v>4.5</v>
      </c>
      <c r="D51" s="18">
        <f t="shared" si="11"/>
        <v>4.5999999999999996</v>
      </c>
    </row>
    <row r="52" spans="1:4" ht="26.25" customHeight="1">
      <c r="A52" s="7" t="s">
        <v>2</v>
      </c>
      <c r="B52" s="18">
        <f t="shared" si="9"/>
        <v>2.9</v>
      </c>
      <c r="C52" s="18">
        <f t="shared" si="10"/>
        <v>1.4</v>
      </c>
      <c r="D52" s="18">
        <f t="shared" si="11"/>
        <v>4.7</v>
      </c>
    </row>
    <row r="53" spans="1:4" ht="26.25" customHeight="1">
      <c r="A53" s="7" t="s">
        <v>27</v>
      </c>
      <c r="B53" s="18">
        <f t="shared" si="9"/>
        <v>3</v>
      </c>
      <c r="C53" s="18">
        <f t="shared" si="10"/>
        <v>1</v>
      </c>
      <c r="D53" s="18">
        <f t="shared" si="11"/>
        <v>5.3</v>
      </c>
    </row>
    <row r="54" spans="1:4" ht="26.25" customHeight="1">
      <c r="A54" s="7" t="s">
        <v>1</v>
      </c>
      <c r="B54" s="18">
        <f t="shared" si="9"/>
        <v>1.4</v>
      </c>
      <c r="C54" s="18">
        <f t="shared" si="10"/>
        <v>1.2</v>
      </c>
      <c r="D54" s="18">
        <f t="shared" si="11"/>
        <v>1.7</v>
      </c>
    </row>
    <row r="55" spans="1:4" ht="26.25" customHeight="1">
      <c r="A55" s="7" t="s">
        <v>28</v>
      </c>
      <c r="B55" s="18">
        <v>5.5</v>
      </c>
      <c r="C55" s="18">
        <f t="shared" si="10"/>
        <v>6.5</v>
      </c>
      <c r="D55" s="18">
        <f t="shared" si="11"/>
        <v>4.2</v>
      </c>
    </row>
    <row r="56" spans="1:4" ht="26.25" customHeight="1">
      <c r="A56" s="7" t="s">
        <v>29</v>
      </c>
      <c r="B56" s="18">
        <f t="shared" si="9"/>
        <v>0.7</v>
      </c>
      <c r="C56" s="18">
        <f t="shared" si="10"/>
        <v>0.5</v>
      </c>
      <c r="D56" s="18">
        <f t="shared" si="11"/>
        <v>0.9</v>
      </c>
    </row>
    <row r="57" spans="1:4" ht="26.25" customHeight="1">
      <c r="A57" s="7" t="s">
        <v>30</v>
      </c>
      <c r="B57" s="18">
        <f t="shared" si="9"/>
        <v>0</v>
      </c>
      <c r="C57" s="21">
        <f t="shared" si="10"/>
        <v>0</v>
      </c>
      <c r="D57" s="18">
        <f t="shared" si="11"/>
        <v>0</v>
      </c>
    </row>
    <row r="58" spans="1:4" ht="26.25" customHeight="1">
      <c r="A58" s="13" t="s">
        <v>0</v>
      </c>
      <c r="B58" s="19">
        <f t="shared" si="9"/>
        <v>0</v>
      </c>
      <c r="C58" s="22">
        <f t="shared" si="10"/>
        <v>0</v>
      </c>
      <c r="D58" s="19">
        <f t="shared" si="11"/>
        <v>0</v>
      </c>
    </row>
    <row r="59" spans="1:4" ht="26.25" customHeight="1">
      <c r="A59" s="14" t="s">
        <v>21</v>
      </c>
      <c r="B59" s="11"/>
      <c r="C59" s="10"/>
      <c r="D59" s="12"/>
    </row>
    <row r="60" spans="1:4" ht="23.1" customHeight="1"/>
  </sheetData>
  <mergeCells count="2">
    <mergeCell ref="B5:D5"/>
    <mergeCell ref="B32:D32"/>
  </mergeCells>
  <printOptions horizontalCentered="1"/>
  <pageMargins left="0.62992125984251968" right="0.27559055118110237" top="0.55118110236220474" bottom="0.15748031496062992" header="0.27559055118110237" footer="0.51181102362204722"/>
  <pageSetup paperSize="9" orientation="portrait" r:id="rId1"/>
  <headerFooter differentFirst="1" alignWithMargins="0">
    <oddHeader>&amp;R&amp;"TH SarabunPSK,Regular"&amp;16 27</oddHeader>
    <firstHeader>&amp;R&amp;"TH SarabunPSK,Regular"&amp;16 26</firstHeader>
  </headerFooter>
  <rowBreaks count="1" manualBreakCount="1">
    <brk id="31" max="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ตารางที่ 5</vt:lpstr>
      <vt:lpstr>'ตารางที่ 5'!Print_Area</vt:lpstr>
      <vt:lpstr>'ตารางที่ 5'!Print_Titles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bumbim123</dc:creator>
  <cp:lastModifiedBy>acer</cp:lastModifiedBy>
  <cp:lastPrinted>2023-10-20T09:49:26Z</cp:lastPrinted>
  <dcterms:created xsi:type="dcterms:W3CDTF">2017-03-06T02:15:34Z</dcterms:created>
  <dcterms:modified xsi:type="dcterms:W3CDTF">2024-03-21T07:13:55Z</dcterms:modified>
</cp:coreProperties>
</file>