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5" sheetId="1" r:id="rId1"/>
    <sheet name="1" sheetId="7" r:id="rId2"/>
    <sheet name="2" sheetId="8" r:id="rId3"/>
    <sheet name="3" sheetId="9" r:id="rId4"/>
    <sheet name="4" sheetId="10" r:id="rId5"/>
  </sheets>
  <definedNames>
    <definedName name="_xlnm.Print_Area" localSheetId="1">'1'!$A$1:$D$65</definedName>
    <definedName name="_xlnm.Print_Area" localSheetId="2">'2'!$A$1:$D$65</definedName>
    <definedName name="_xlnm.Print_Area" localSheetId="0">'2565'!$A$1:$D$65</definedName>
    <definedName name="_xlnm.Print_Area" localSheetId="4">'4'!$A$1:$D$65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/>
  <c r="J4" i="9"/>
  <c r="J3"/>
  <c r="D39" i="10"/>
  <c r="C39"/>
  <c r="B39"/>
  <c r="D5"/>
  <c r="C5"/>
  <c r="B5"/>
  <c r="J27" i="9"/>
  <c r="J26"/>
  <c r="J25"/>
  <c r="J24"/>
  <c r="J23"/>
  <c r="J22"/>
  <c r="J21"/>
  <c r="J19"/>
  <c r="J18"/>
  <c r="J17"/>
  <c r="J16"/>
  <c r="J15"/>
  <c r="J14"/>
  <c r="J13"/>
  <c r="J12"/>
  <c r="J11"/>
  <c r="J10"/>
  <c r="J9"/>
  <c r="J8"/>
  <c r="J7"/>
  <c r="J6"/>
  <c r="J5"/>
  <c r="L4"/>
  <c r="K4"/>
  <c r="T3"/>
  <c r="S3"/>
  <c r="R3"/>
  <c r="D39" i="8"/>
  <c r="C39"/>
  <c r="B39"/>
  <c r="H40" i="7"/>
  <c r="I11"/>
  <c r="I8"/>
  <c r="I6"/>
  <c r="D5" i="1" l="1"/>
  <c r="L3" i="9"/>
  <c r="P21" s="1"/>
  <c r="K3"/>
  <c r="O8" s="1"/>
  <c r="N15"/>
  <c r="N21"/>
  <c r="O17"/>
  <c r="N22"/>
  <c r="P27"/>
  <c r="P24"/>
  <c r="P3"/>
  <c r="P26"/>
  <c r="P23"/>
  <c r="P19"/>
  <c r="P16"/>
  <c r="P13"/>
  <c r="P15"/>
  <c r="P9"/>
  <c r="P6"/>
  <c r="N19"/>
  <c r="N23"/>
  <c r="N13"/>
  <c r="N3"/>
  <c r="N12"/>
  <c r="N6"/>
  <c r="B28" i="1"/>
  <c r="B7"/>
  <c r="B8"/>
  <c r="B9"/>
  <c r="B10"/>
  <c r="B11"/>
  <c r="B12"/>
  <c r="B13"/>
  <c r="B14"/>
  <c r="B15"/>
  <c r="B16"/>
  <c r="B17"/>
  <c r="B18"/>
  <c r="B19"/>
  <c r="B20"/>
  <c r="B22"/>
  <c r="B23"/>
  <c r="B24"/>
  <c r="B25"/>
  <c r="B26"/>
  <c r="B27"/>
  <c r="B6"/>
  <c r="B5" l="1"/>
  <c r="O15" i="9"/>
  <c r="N25"/>
  <c r="P12"/>
  <c r="P5"/>
  <c r="O10"/>
  <c r="P8"/>
  <c r="O16"/>
  <c r="N26"/>
  <c r="P22"/>
  <c r="P11"/>
  <c r="O26"/>
  <c r="O9"/>
  <c r="P25"/>
  <c r="O5"/>
  <c r="N7"/>
  <c r="P7"/>
  <c r="P17"/>
  <c r="O11"/>
  <c r="O13"/>
  <c r="P18"/>
  <c r="N24"/>
  <c r="P14"/>
  <c r="N17"/>
  <c r="P10"/>
  <c r="O14"/>
  <c r="O19"/>
  <c r="O21"/>
  <c r="O23"/>
  <c r="O24"/>
  <c r="O27"/>
  <c r="O22"/>
  <c r="O6"/>
  <c r="O12"/>
  <c r="N14"/>
  <c r="O25"/>
  <c r="O18"/>
  <c r="O3"/>
  <c r="N5"/>
  <c r="O7"/>
  <c r="N8"/>
  <c r="N11"/>
  <c r="N18"/>
  <c r="N10"/>
  <c r="N16"/>
  <c r="N9"/>
  <c r="N27"/>
  <c r="B39" i="1"/>
  <c r="D39"/>
  <c r="C39"/>
</calcChain>
</file>

<file path=xl/sharedStrings.xml><?xml version="1.0" encoding="utf-8"?>
<sst xmlns="http://schemas.openxmlformats.org/spreadsheetml/2006/main" count="390" uniqueCount="104">
  <si>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</si>
  <si>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</si>
  <si>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</si>
  <si>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</si>
  <si>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</si>
  <si>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</si>
  <si>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</si>
  <si>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</si>
  <si>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</si>
  <si>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</si>
  <si>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</si>
  <si>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</si>
  <si>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</si>
  <si>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</si>
  <si>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</si>
  <si>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</si>
  <si>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</si>
  <si>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</si>
  <si>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</si>
  <si>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</si>
  <si>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</si>
  <si>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</si>
  <si>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</si>
  <si>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</si>
  <si>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</si>
  <si>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</si>
  <si>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</si>
  <si>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</si>
  <si>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</si>
  <si>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</si>
  <si>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</si>
  <si>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</si>
  <si>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</si>
  <si>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>. . จำนวนเล็กน้อย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</si>
  <si>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</si>
  <si>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>. .</t>
  </si>
  <si>
    <t xml:space="preserve"> -   </t>
  </si>
  <si>
    <t xml:space="preserve"> - </t>
  </si>
  <si>
    <t xml:space="preserve">                 พ.ศ. 2565</t>
  </si>
  <si>
    <t xml:space="preserve">   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</si>
  <si>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</si>
  <si>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   ไตรมาสที่ 1 พ.ศ. 2565 (ต่อ)</t>
  </si>
  <si>
    <t xml:space="preserve">                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</si>
  <si>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</si>
  <si>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 xml:space="preserve">                 ไตรมาสที่ 2 (เมษายน - มิถุนายน) พ.ศ. 2565 (ต่อ)</t>
  </si>
  <si>
    <t>ok</t>
  </si>
  <si>
    <t>ภาคและเพศ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</si>
  <si>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</si>
  <si>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</si>
  <si>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</si>
  <si>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</si>
  <si>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</si>
  <si>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</si>
  <si>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</si>
  <si>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</si>
  <si>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</si>
  <si>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การผลิต</t>
  </si>
  <si>
    <t>ไฟฟ้า</t>
  </si>
  <si>
    <t xml:space="preserve"> ก๊าซและ</t>
  </si>
  <si>
    <t>ไอน้ำ</t>
  </si>
  <si>
    <t>...</t>
  </si>
  <si>
    <t>การจัดหาน้ำ</t>
  </si>
  <si>
    <t xml:space="preserve"> บำบัด</t>
  </si>
  <si>
    <t>น้ำเสียฯ</t>
  </si>
  <si>
    <t>..</t>
  </si>
  <si>
    <t>การ</t>
  </si>
  <si>
    <t>ก่อสร้าง</t>
  </si>
  <si>
    <t>การขายส่ง</t>
  </si>
  <si>
    <t>การขายปลีกฯ</t>
  </si>
  <si>
    <t>การขนส่ง</t>
  </si>
  <si>
    <t>และสถานที่</t>
  </si>
  <si>
    <t>ที่เก็บสินค้า</t>
  </si>
  <si>
    <t>ที่พักแรม</t>
  </si>
  <si>
    <t>และการบริการ</t>
  </si>
  <si>
    <t>ด้านอาหาร</t>
  </si>
  <si>
    <t>ข้อมูลข่าวสาร</t>
  </si>
  <si>
    <t>และ</t>
  </si>
  <si>
    <t>การสื่อสาร</t>
  </si>
  <si>
    <t>กิจกรรมทาง</t>
  </si>
  <si>
    <t>การเงินและ</t>
  </si>
  <si>
    <t>การประกันภัย</t>
  </si>
  <si>
    <t>กิจกรรม</t>
  </si>
  <si>
    <t>อสังหาริมทรัพย์</t>
  </si>
  <si>
    <t>ทางวิชาชีพฯ</t>
  </si>
  <si>
    <t>การบริหารฯ</t>
  </si>
  <si>
    <t>การบริหาร</t>
  </si>
  <si>
    <t>ราชการฯ</t>
  </si>
  <si>
    <t>การศึกษา</t>
  </si>
  <si>
    <t>ด้านสุขภาพฯ</t>
  </si>
  <si>
    <t>ศิลปะ</t>
  </si>
  <si>
    <t>ความบันเทิง</t>
  </si>
  <si>
    <t>และนันทนาการ</t>
  </si>
  <si>
    <t>บริการ</t>
  </si>
  <si>
    <t>ด้านอื่นๆ</t>
  </si>
  <si>
    <t>กิจกรรมการ</t>
  </si>
  <si>
    <t>จ้างงานในครัวเรือน</t>
  </si>
  <si>
    <t>ส่วนบุคคลฯ</t>
  </si>
  <si>
    <t>ขององค์การ</t>
  </si>
  <si>
    <t>ระหว่างประเทศฯ</t>
  </si>
  <si>
    <t>ไม่ทราบ</t>
  </si>
  <si>
    <t xml:space="preserve">  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</si>
  <si>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</si>
  <si>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>ที่มา : การสำรวจภาวะการทำงานของประชากรจังหวัดเลย พ.ศ. 2565</t>
  </si>
  <si>
    <t xml:space="preserve">                 พ.ศ. 2565 (ต่อ)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</si>
</sst>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 applyAlignment="1">
      <alignment horizontal="right"/>
    </xf>
    <xf numFmtId="188" fontId="3" fillId="0" borderId="3" xfId="3" applyNumberFormat="1" applyFont="1" applyBorder="1" applyAlignment="1">
      <alignment horizontal="right"/>
    </xf>
    <xf numFmtId="0" fontId="4" fillId="0" borderId="0" xfId="1" applyFont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1" applyFont="1" applyAlignment="1">
      <alignment horizontal="center"/>
    </xf>
    <xf numFmtId="188" fontId="2" fillId="0" borderId="0" xfId="2" applyNumberFormat="1" applyFont="1" applyAlignment="1">
      <alignment horizontal="right"/>
    </xf>
    <xf numFmtId="0" fontId="5" fillId="0" borderId="0" xfId="1" quotePrefix="1" applyFont="1" applyAlignment="1">
      <alignment horizontal="left"/>
    </xf>
    <xf numFmtId="188" fontId="3" fillId="0" borderId="0" xfId="2" applyNumberFormat="1" applyFont="1" applyAlignment="1">
      <alignment horizontal="right"/>
    </xf>
    <xf numFmtId="188" fontId="7" fillId="2" borderId="0" xfId="2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188" fontId="8" fillId="2" borderId="0" xfId="2" applyNumberFormat="1" applyFont="1" applyFill="1" applyBorder="1" applyAlignment="1">
      <alignment horizontal="right"/>
    </xf>
    <xf numFmtId="188" fontId="3" fillId="0" borderId="0" xfId="2" applyNumberFormat="1" applyFont="1"/>
    <xf numFmtId="0" fontId="5" fillId="0" borderId="3" xfId="1" applyFont="1" applyBorder="1"/>
    <xf numFmtId="188" fontId="3" fillId="0" borderId="3" xfId="2" applyNumberFormat="1" applyFont="1" applyBorder="1" applyAlignment="1">
      <alignment horizontal="right"/>
    </xf>
    <xf numFmtId="190" fontId="2" fillId="0" borderId="0" xfId="2" applyNumberFormat="1" applyFont="1" applyBorder="1" applyAlignment="1">
      <alignment horizontal="right" vertical="center"/>
    </xf>
    <xf numFmtId="190" fontId="3" fillId="0" borderId="0" xfId="2" applyNumberFormat="1" applyFont="1" applyBorder="1" applyAlignment="1">
      <alignment horizontal="right" vertical="center"/>
    </xf>
    <xf numFmtId="190" fontId="3" fillId="0" borderId="0" xfId="2" applyNumberFormat="1" applyFont="1" applyBorder="1" applyAlignment="1">
      <alignment horizontal="right"/>
    </xf>
    <xf numFmtId="190" fontId="3" fillId="0" borderId="3" xfId="2" applyNumberFormat="1" applyFont="1" applyBorder="1" applyAlignment="1">
      <alignment horizontal="right"/>
    </xf>
    <xf numFmtId="188" fontId="2" fillId="0" borderId="0" xfId="2" applyNumberFormat="1" applyFont="1" applyAlignment="1">
      <alignment horizontal="right" wrapText="1"/>
    </xf>
    <xf numFmtId="188" fontId="3" fillId="0" borderId="0" xfId="2" applyNumberFormat="1" applyFont="1" applyAlignment="1">
      <alignment horizontal="right" wrapText="1"/>
    </xf>
    <xf numFmtId="190" fontId="7" fillId="2" borderId="0" xfId="2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3" fillId="0" borderId="0" xfId="1" applyFont="1" applyAlignment="1">
      <alignment horizontal="right" wrapText="1"/>
    </xf>
    <xf numFmtId="188" fontId="3" fillId="0" borderId="3" xfId="2" applyNumberFormat="1" applyFont="1" applyBorder="1" applyAlignment="1">
      <alignment horizontal="right" wrapText="1"/>
    </xf>
    <xf numFmtId="189" fontId="4" fillId="0" borderId="0" xfId="1" applyNumberFormat="1" applyFont="1" applyAlignment="1">
      <alignment horizontal="right" wrapText="1"/>
    </xf>
    <xf numFmtId="189" fontId="3" fillId="0" borderId="0" xfId="2" applyNumberFormat="1" applyFont="1" applyAlignment="1">
      <alignment horizontal="right" vertical="center"/>
    </xf>
    <xf numFmtId="43" fontId="3" fillId="0" borderId="0" xfId="1" applyNumberFormat="1" applyFont="1" applyAlignment="1">
      <alignment vertical="center"/>
    </xf>
    <xf numFmtId="189" fontId="3" fillId="0" borderId="3" xfId="2" applyNumberFormat="1" applyFont="1" applyBorder="1" applyAlignment="1">
      <alignment horizontal="right" vertical="center"/>
    </xf>
    <xf numFmtId="187" fontId="5" fillId="0" borderId="2" xfId="1" applyNumberFormat="1" applyFont="1" applyBorder="1"/>
    <xf numFmtId="188" fontId="0" fillId="0" borderId="0" xfId="2" applyNumberFormat="1" applyFont="1"/>
    <xf numFmtId="188" fontId="0" fillId="0" borderId="0" xfId="2" applyNumberFormat="1" applyFont="1" applyAlignment="1">
      <alignment horizontal="right"/>
    </xf>
    <xf numFmtId="188" fontId="1" fillId="3" borderId="0" xfId="2" applyNumberFormat="1" applyFont="1" applyFill="1" applyAlignment="1">
      <alignment horizontal="right"/>
    </xf>
    <xf numFmtId="190" fontId="0" fillId="0" borderId="0" xfId="2" applyNumberFormat="1" applyFont="1"/>
    <xf numFmtId="190" fontId="1" fillId="3" borderId="0" xfId="2" applyNumberFormat="1" applyFont="1" applyFill="1" applyAlignment="1">
      <alignment horizontal="right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28651291-6377-48C7-B2B2-7CF704A3503B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81DE7378-B368-4C6D-BB24-DF6F6E6BE821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961FBE96-2AC4-4E3F-84F9-264A6AAA971C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EE2CDE5C-9FF7-4703-9CBC-B3F33EE34D72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37AA488B-216A-4E56-A43C-8A636A623272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7F13894F-9BAF-4EC5-8C86-5213E48377D3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C7C64228-1B1E-4CB2-A108-54C21C378E75}"/>
            </a:ext>
          </a:extLst>
        </xdr:cNvPr>
        <xdr:cNvSpPr txBox="1">
          <a:spLocks noChangeArrowheads="1"/>
        </xdr:cNvSpPr>
      </xdr:nvSpPr>
      <xdr:spPr bwMode="auto">
        <a:xfrm>
          <a:off x="7086600" y="145637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DDEC96AB-207B-445F-A128-6190861722E3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53DE0FC2-463A-4DB9-B031-9855F121B0FE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1E84213D-EE09-45C5-8B45-1D32142E1E63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D9F3320C-2061-4212-B01D-67D8146E0D21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8B03032A-5E6D-41CD-A9AC-3AA0616336D0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86C95631-11C7-4948-B298-FB16A9A3182D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745EF5F6-5995-4768-AB95-61B3F12460A0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1189DE08-169D-4470-9E59-F4A70A7114EF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8E9696A3-4E1F-42E8-B31A-4D4F6FAE2BB7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33FAED25-D963-420B-9047-04574178B544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6B3E80F1-76E7-4817-9ECA-1CC20F76C173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6D43A200-2908-4B01-BD5D-91A0C1D102C4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7201A6CC-E5FF-4DFD-AF4C-43753E148796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671BC51E-EE69-4A0F-A996-5836C7742F98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2979DE00-162B-437F-B1A7-6AC8533EC374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98C3EEB5-E088-430B-86E7-C2EC6A5AC3FF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39CD91C2-D12F-48A5-A0CF-97B09D489C06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D6117B4D-A898-468B-B848-34E7D3600F8E}"/>
            </a:ext>
          </a:extLst>
        </xdr:cNvPr>
        <xdr:cNvSpPr txBox="1">
          <a:spLocks noChangeArrowheads="1"/>
        </xdr:cNvSpPr>
      </xdr:nvSpPr>
      <xdr:spPr bwMode="auto">
        <a:xfrm>
          <a:off x="7086600" y="145637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D776ECE9-8804-41AE-965F-A48981E61CA9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DB99B24A-4AF2-495D-B8B3-F8043DD80372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D0EF8C59-8C35-4F76-9950-61CFAE7CF1BC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79B78D0E-FF38-4F3D-A6ED-3FDD908F593C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3B9F11F3-7119-4849-A613-B5FB4FE3948E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D86F61BF-FA79-4B39-887F-CDBFEF934F95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786AE944-82AF-450E-A974-A3983FA889F7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CCB033EE-64CF-41D0-B127-705E5E238DA4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64477CFF-F9DE-42B6-9F44-7A733D2707FF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9033C5AB-A657-405F-8394-88727AA148B0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20837A5E-C0DE-48DE-8EF6-E574448CEA0D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75D6147-B46B-44D6-B80E-BE08E515DDD3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40E325E9-CA16-4A3D-BCF9-F9D70C499406}"/>
            </a:ext>
          </a:extLst>
        </xdr:cNvPr>
        <xdr:cNvSpPr txBox="1">
          <a:spLocks noChangeArrowheads="1"/>
        </xdr:cNvSpPr>
      </xdr:nvSpPr>
      <xdr:spPr bwMode="auto">
        <a:xfrm>
          <a:off x="708660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01BEADE5-FF92-48E3-95A2-A4D63DC2AB72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58568C3D-7724-4BD8-AFC1-29CAB960A7E6}"/>
            </a:ext>
          </a:extLst>
        </xdr:cNvPr>
        <xdr:cNvSpPr txBox="1">
          <a:spLocks noChangeArrowheads="1"/>
        </xdr:cNvSpPr>
      </xdr:nvSpPr>
      <xdr:spPr bwMode="auto">
        <a:xfrm>
          <a:off x="708660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637B3EE4-79BC-4371-92CC-F4B9234EB28D}"/>
            </a:ext>
          </a:extLst>
        </xdr:cNvPr>
        <xdr:cNvSpPr txBox="1">
          <a:spLocks noChangeArrowheads="1"/>
        </xdr:cNvSpPr>
      </xdr:nvSpPr>
      <xdr:spPr bwMode="auto">
        <a:xfrm>
          <a:off x="708660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4BEA9478-07A0-48B0-8038-E05EFA3B1DB6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xmlns="" id="{3F97F0A1-B1B2-4AF7-AAB2-9950CED32314}"/>
            </a:ext>
          </a:extLst>
        </xdr:cNvPr>
        <xdr:cNvSpPr txBox="1">
          <a:spLocks noChangeArrowheads="1"/>
        </xdr:cNvSpPr>
      </xdr:nvSpPr>
      <xdr:spPr bwMode="auto">
        <a:xfrm>
          <a:off x="7086600" y="145637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xmlns="" id="{3E24F312-7F36-4EF1-8575-FC591FB6E1BB}"/>
            </a:ext>
          </a:extLst>
        </xdr:cNvPr>
        <xdr:cNvSpPr txBox="1">
          <a:spLocks noChangeArrowheads="1"/>
        </xdr:cNvSpPr>
      </xdr:nvSpPr>
      <xdr:spPr bwMode="auto">
        <a:xfrm>
          <a:off x="7086600" y="148113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xmlns="" id="{10271422-CC07-4E61-8616-341AB76B9A7D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xmlns="" id="{B6C8646B-FBC0-4529-90C9-3417E4966D3B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xmlns="" id="{9140AB97-9972-45B5-82DC-687AA848B654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xmlns="" id="{930754A9-BDCF-41F8-A350-026EF6036E50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xmlns="" id="{EFB2A80D-9099-4FAE-ADFB-552112A910C7}"/>
            </a:ext>
          </a:extLst>
        </xdr:cNvPr>
        <xdr:cNvSpPr txBox="1">
          <a:spLocks noChangeArrowheads="1"/>
        </xdr:cNvSpPr>
      </xdr:nvSpPr>
      <xdr:spPr bwMode="auto">
        <a:xfrm>
          <a:off x="7086600" y="148590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xmlns="" id="{D8F133EB-FD65-43B1-85D1-65E164F77D81}"/>
            </a:ext>
          </a:extLst>
        </xdr:cNvPr>
        <xdr:cNvSpPr txBox="1">
          <a:spLocks noChangeArrowheads="1"/>
        </xdr:cNvSpPr>
      </xdr:nvSpPr>
      <xdr:spPr bwMode="auto">
        <a:xfrm>
          <a:off x="7086600" y="151066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65"/>
  <sheetViews>
    <sheetView showGridLines="0" tabSelected="1" view="pageBreakPreview" zoomScaleSheetLayoutView="100" workbookViewId="0">
      <selection sqref="A1:D2"/>
    </sheetView>
  </sheetViews>
  <sheetFormatPr defaultRowHeight="18" customHeight="1"/>
  <cols>
    <col min="1" max="1" width="63.5703125" style="2" customWidth="1"/>
    <col min="2" max="2" width="13.140625" style="2" customWidth="1"/>
    <col min="3" max="3" width="14.7109375" style="2" customWidth="1"/>
    <col min="4" max="4" width="12.7109375" style="2" customWidth="1"/>
    <col min="5" max="5" width="13" style="2" bestFit="1" customWidth="1"/>
    <col min="6" max="16384" width="9.140625" style="2"/>
  </cols>
  <sheetData>
    <row r="1" spans="1:5" s="1" customFormat="1" ht="23.25">
      <c r="A1" s="1" t="s">
        <v>34</v>
      </c>
      <c r="B1" s="2"/>
      <c r="C1" s="2"/>
      <c r="D1" s="2"/>
    </row>
    <row r="2" spans="1:5" s="4" customFormat="1" ht="23.25">
      <c r="A2" s="3" t="s">
        <v>38</v>
      </c>
    </row>
    <row r="3" spans="1:5" s="1" customFormat="1" ht="23.25">
      <c r="A3" s="5" t="s">
        <v>1</v>
      </c>
      <c r="B3" s="6" t="s">
        <v>2</v>
      </c>
      <c r="C3" s="7" t="s">
        <v>3</v>
      </c>
      <c r="D3" s="6" t="s">
        <v>4</v>
      </c>
      <c r="E3" s="29"/>
    </row>
    <row r="4" spans="1:5" s="1" customFormat="1" ht="23.25">
      <c r="A4" s="8"/>
      <c r="B4" s="72" t="s">
        <v>5</v>
      </c>
      <c r="C4" s="72"/>
      <c r="D4" s="72"/>
      <c r="E4" s="29"/>
    </row>
    <row r="5" spans="1:5" s="10" customFormat="1" ht="23.25">
      <c r="A5" s="9" t="s">
        <v>6</v>
      </c>
      <c r="B5" s="36">
        <f>SUM(B6:B28)</f>
        <v>304837</v>
      </c>
      <c r="C5" s="36">
        <f>SUM(C6:C28)</f>
        <v>158285</v>
      </c>
      <c r="D5" s="36">
        <f>SUM(D6:D28)</f>
        <v>146552</v>
      </c>
      <c r="E5" s="29"/>
    </row>
    <row r="6" spans="1:5" s="12" customFormat="1" ht="27.75" customHeight="1">
      <c r="A6" s="11" t="s">
        <v>7</v>
      </c>
      <c r="B6" s="37">
        <f>C6+D6</f>
        <v>208597</v>
      </c>
      <c r="C6" s="37">
        <v>112726</v>
      </c>
      <c r="D6" s="37">
        <v>95871</v>
      </c>
      <c r="E6" s="30"/>
    </row>
    <row r="7" spans="1:5" s="12" customFormat="1" ht="27.75" customHeight="1">
      <c r="A7" s="13" t="s">
        <v>8</v>
      </c>
      <c r="B7" s="37">
        <f t="shared" ref="B7:B27" si="0">C7+D7</f>
        <v>378</v>
      </c>
      <c r="C7" s="37">
        <v>288</v>
      </c>
      <c r="D7" s="37">
        <v>90</v>
      </c>
      <c r="E7" s="31"/>
    </row>
    <row r="8" spans="1:5" s="12" customFormat="1" ht="27.75" customHeight="1">
      <c r="A8" s="13" t="s">
        <v>9</v>
      </c>
      <c r="B8" s="37">
        <f t="shared" si="0"/>
        <v>8102</v>
      </c>
      <c r="C8" s="37">
        <v>5061</v>
      </c>
      <c r="D8" s="37">
        <v>3041</v>
      </c>
      <c r="E8" s="31"/>
    </row>
    <row r="9" spans="1:5" s="12" customFormat="1" ht="27.75" customHeight="1">
      <c r="A9" s="11" t="s">
        <v>10</v>
      </c>
      <c r="B9" s="37">
        <f t="shared" si="0"/>
        <v>280</v>
      </c>
      <c r="C9" s="37">
        <v>280</v>
      </c>
      <c r="D9" s="37">
        <v>0</v>
      </c>
    </row>
    <row r="10" spans="1:5" s="12" customFormat="1" ht="27.75" customHeight="1">
      <c r="A10" s="13" t="s">
        <v>11</v>
      </c>
      <c r="B10" s="37">
        <f t="shared" si="0"/>
        <v>368</v>
      </c>
      <c r="C10" s="37">
        <v>368</v>
      </c>
      <c r="D10" s="37">
        <v>0</v>
      </c>
    </row>
    <row r="11" spans="1:5" ht="27.75" customHeight="1">
      <c r="A11" s="11" t="s">
        <v>12</v>
      </c>
      <c r="B11" s="37">
        <f t="shared" si="0"/>
        <v>5213</v>
      </c>
      <c r="C11" s="37">
        <v>4439</v>
      </c>
      <c r="D11" s="37">
        <v>774</v>
      </c>
    </row>
    <row r="12" spans="1:5" ht="27.75" customHeight="1">
      <c r="A12" s="13" t="s">
        <v>13</v>
      </c>
      <c r="B12" s="37">
        <f t="shared" si="0"/>
        <v>27078</v>
      </c>
      <c r="C12" s="37">
        <v>13355</v>
      </c>
      <c r="D12" s="37">
        <v>13723</v>
      </c>
    </row>
    <row r="13" spans="1:5" ht="27.75" customHeight="1">
      <c r="A13" s="13" t="s">
        <v>14</v>
      </c>
      <c r="B13" s="37">
        <f t="shared" si="0"/>
        <v>1675</v>
      </c>
      <c r="C13" s="37">
        <v>1328</v>
      </c>
      <c r="D13" s="37">
        <v>347</v>
      </c>
    </row>
    <row r="14" spans="1:5" s="15" customFormat="1" ht="27.75" customHeight="1">
      <c r="A14" s="14" t="s">
        <v>15</v>
      </c>
      <c r="B14" s="37">
        <f t="shared" si="0"/>
        <v>7998</v>
      </c>
      <c r="C14" s="37">
        <v>2130</v>
      </c>
      <c r="D14" s="37">
        <v>5868</v>
      </c>
    </row>
    <row r="15" spans="1:5" ht="27.75" customHeight="1">
      <c r="A15" s="16" t="s">
        <v>16</v>
      </c>
      <c r="B15" s="37">
        <f t="shared" si="0"/>
        <v>39</v>
      </c>
      <c r="C15" s="37">
        <v>39</v>
      </c>
      <c r="D15" s="37">
        <v>0</v>
      </c>
      <c r="E15" s="27"/>
    </row>
    <row r="16" spans="1:5" ht="27.75" customHeight="1">
      <c r="A16" s="16" t="s">
        <v>17</v>
      </c>
      <c r="B16" s="37">
        <f t="shared" si="0"/>
        <v>486</v>
      </c>
      <c r="C16" s="37">
        <v>177</v>
      </c>
      <c r="D16" s="37">
        <v>309</v>
      </c>
      <c r="E16" s="27"/>
    </row>
    <row r="17" spans="1:4" ht="27.75" customHeight="1">
      <c r="A17" s="16" t="s">
        <v>18</v>
      </c>
      <c r="B17" s="37">
        <f t="shared" si="0"/>
        <v>417</v>
      </c>
      <c r="C17" s="37">
        <v>17</v>
      </c>
      <c r="D17" s="37">
        <v>400</v>
      </c>
    </row>
    <row r="18" spans="1:4" ht="27.75" customHeight="1">
      <c r="A18" s="16" t="s">
        <v>19</v>
      </c>
      <c r="B18" s="37">
        <f t="shared" si="0"/>
        <v>499</v>
      </c>
      <c r="C18" s="37">
        <v>424</v>
      </c>
      <c r="D18" s="37">
        <v>75</v>
      </c>
    </row>
    <row r="19" spans="1:4" ht="27.75" customHeight="1">
      <c r="A19" s="16" t="s">
        <v>20</v>
      </c>
      <c r="B19" s="37">
        <f t="shared" si="0"/>
        <v>348</v>
      </c>
      <c r="C19" s="37">
        <v>187</v>
      </c>
      <c r="D19" s="37">
        <v>161</v>
      </c>
    </row>
    <row r="20" spans="1:4" ht="27.75" customHeight="1">
      <c r="A20" s="17" t="s">
        <v>21</v>
      </c>
      <c r="B20" s="37">
        <f t="shared" si="0"/>
        <v>8945</v>
      </c>
      <c r="C20" s="37">
        <v>4078</v>
      </c>
      <c r="D20" s="37">
        <v>4867</v>
      </c>
    </row>
    <row r="21" spans="1:4" ht="27.75" customHeight="1">
      <c r="A21" s="17" t="s">
        <v>32</v>
      </c>
      <c r="B21" s="37"/>
      <c r="C21" s="37"/>
      <c r="D21" s="37"/>
    </row>
    <row r="22" spans="1:4" ht="27.75" customHeight="1">
      <c r="A22" s="17" t="s">
        <v>22</v>
      </c>
      <c r="B22" s="37">
        <f t="shared" si="0"/>
        <v>8343</v>
      </c>
      <c r="C22" s="37">
        <v>2050</v>
      </c>
      <c r="D22" s="37">
        <v>6293</v>
      </c>
    </row>
    <row r="23" spans="1:4" ht="27.75" customHeight="1">
      <c r="A23" s="17" t="s">
        <v>23</v>
      </c>
      <c r="B23" s="37">
        <f t="shared" si="0"/>
        <v>3844</v>
      </c>
      <c r="C23" s="37">
        <v>900</v>
      </c>
      <c r="D23" s="37">
        <v>2944</v>
      </c>
    </row>
    <row r="24" spans="1:4" ht="27.75" customHeight="1">
      <c r="A24" s="17" t="s">
        <v>24</v>
      </c>
      <c r="B24" s="37">
        <f t="shared" si="0"/>
        <v>18363</v>
      </c>
      <c r="C24" s="37">
        <v>8461</v>
      </c>
      <c r="D24" s="37">
        <v>9902</v>
      </c>
    </row>
    <row r="25" spans="1:4" ht="27.75" customHeight="1">
      <c r="A25" s="17" t="s">
        <v>25</v>
      </c>
      <c r="B25" s="37">
        <f t="shared" si="0"/>
        <v>2918</v>
      </c>
      <c r="C25" s="37">
        <v>1870</v>
      </c>
      <c r="D25" s="37">
        <v>1048</v>
      </c>
    </row>
    <row r="26" spans="1:4" ht="27.75" customHeight="1">
      <c r="A26" s="17" t="s">
        <v>26</v>
      </c>
      <c r="B26" s="37">
        <f t="shared" si="0"/>
        <v>946</v>
      </c>
      <c r="C26" s="37">
        <v>107</v>
      </c>
      <c r="D26" s="37">
        <v>839</v>
      </c>
    </row>
    <row r="27" spans="1:4" ht="27.75" customHeight="1">
      <c r="A27" s="17" t="s">
        <v>27</v>
      </c>
      <c r="B27" s="37">
        <f t="shared" si="0"/>
        <v>0</v>
      </c>
      <c r="C27" s="37">
        <v>0</v>
      </c>
      <c r="D27" s="37">
        <v>0</v>
      </c>
    </row>
    <row r="28" spans="1:4" ht="27.75" customHeight="1">
      <c r="A28" s="18" t="s">
        <v>28</v>
      </c>
      <c r="B28" s="38">
        <f>C28+D28</f>
        <v>0</v>
      </c>
      <c r="C28" s="38">
        <v>0</v>
      </c>
      <c r="D28" s="38">
        <v>0</v>
      </c>
    </row>
    <row r="29" spans="1:4" ht="17.25" customHeight="1">
      <c r="A29" s="19"/>
      <c r="B29" s="22"/>
      <c r="C29" s="21"/>
      <c r="D29" s="21"/>
    </row>
    <row r="30" spans="1:4" ht="23.25">
      <c r="A30" s="2" t="s">
        <v>102</v>
      </c>
      <c r="B30" s="22"/>
      <c r="C30" s="21"/>
      <c r="D30" s="21"/>
    </row>
    <row r="31" spans="1:4" ht="17.25" customHeight="1">
      <c r="A31" s="19"/>
      <c r="B31" s="22"/>
      <c r="C31" s="21"/>
      <c r="D31" s="21"/>
    </row>
    <row r="32" spans="1:4" ht="17.25" customHeight="1">
      <c r="A32" s="19"/>
      <c r="B32" s="22"/>
      <c r="C32" s="21"/>
      <c r="D32" s="21"/>
    </row>
    <row r="33" spans="1:5" ht="17.25" customHeight="1">
      <c r="A33" s="19"/>
      <c r="B33" s="22"/>
      <c r="C33" s="21"/>
      <c r="D33" s="21"/>
    </row>
    <row r="34" spans="1:5" ht="17.25" customHeight="1">
      <c r="A34" s="19"/>
      <c r="B34" s="22"/>
      <c r="C34" s="21"/>
      <c r="D34" s="21"/>
    </row>
    <row r="35" spans="1:5" s="1" customFormat="1" ht="23.25">
      <c r="A35" s="1" t="s">
        <v>34</v>
      </c>
      <c r="B35" s="2"/>
      <c r="C35" s="2"/>
      <c r="D35" s="2"/>
    </row>
    <row r="36" spans="1:5" s="4" customFormat="1" ht="23.25">
      <c r="A36" s="3" t="s">
        <v>103</v>
      </c>
    </row>
    <row r="37" spans="1:5" s="1" customFormat="1" ht="23.25">
      <c r="A37" s="23" t="s">
        <v>1</v>
      </c>
      <c r="B37" s="7" t="s">
        <v>2</v>
      </c>
      <c r="C37" s="7" t="s">
        <v>3</v>
      </c>
      <c r="D37" s="7" t="s">
        <v>4</v>
      </c>
    </row>
    <row r="38" spans="1:5" ht="23.25">
      <c r="A38" s="24"/>
      <c r="B38" s="73" t="s">
        <v>29</v>
      </c>
      <c r="C38" s="73"/>
      <c r="D38" s="73"/>
    </row>
    <row r="39" spans="1:5" s="10" customFormat="1" ht="23.25">
      <c r="A39" s="9" t="s">
        <v>6</v>
      </c>
      <c r="B39" s="32">
        <f>SUM(B40:B62)</f>
        <v>99.999999999999986</v>
      </c>
      <c r="C39" s="32">
        <f>SUM(C40:C62)</f>
        <v>99.999999999999986</v>
      </c>
      <c r="D39" s="32">
        <f>SUM(D40:D62)</f>
        <v>99.999999999999972</v>
      </c>
      <c r="E39" s="25"/>
    </row>
    <row r="40" spans="1:5" s="12" customFormat="1" ht="23.25">
      <c r="A40" s="11" t="s">
        <v>30</v>
      </c>
      <c r="B40" s="33">
        <v>68.400000000000006</v>
      </c>
      <c r="C40" s="33">
        <v>71.2</v>
      </c>
      <c r="D40" s="33">
        <v>65.400000000000006</v>
      </c>
    </row>
    <row r="41" spans="1:5" s="12" customFormat="1" ht="23.25">
      <c r="A41" s="13" t="s">
        <v>8</v>
      </c>
      <c r="B41" s="33">
        <v>0.1</v>
      </c>
      <c r="C41" s="33">
        <v>0.2</v>
      </c>
      <c r="D41" s="33">
        <v>0.1</v>
      </c>
    </row>
    <row r="42" spans="1:5" s="12" customFormat="1" ht="23.25">
      <c r="A42" s="13" t="s">
        <v>9</v>
      </c>
      <c r="B42" s="33">
        <v>2.7</v>
      </c>
      <c r="C42" s="33">
        <v>3.2</v>
      </c>
      <c r="D42" s="33">
        <v>2.1</v>
      </c>
    </row>
    <row r="43" spans="1:5" s="12" customFormat="1" ht="23.25">
      <c r="A43" s="11" t="s">
        <v>10</v>
      </c>
      <c r="B43" s="33">
        <v>0.1</v>
      </c>
      <c r="C43" s="33">
        <v>0.2</v>
      </c>
      <c r="D43" s="33" t="s">
        <v>36</v>
      </c>
    </row>
    <row r="44" spans="1:5" s="12" customFormat="1" ht="23.25">
      <c r="A44" s="13" t="s">
        <v>11</v>
      </c>
      <c r="B44" s="33">
        <v>0.1</v>
      </c>
      <c r="C44" s="33">
        <v>0.2</v>
      </c>
      <c r="D44" s="33" t="s">
        <v>36</v>
      </c>
    </row>
    <row r="45" spans="1:5" ht="23.25">
      <c r="A45" s="11" t="s">
        <v>12</v>
      </c>
      <c r="B45" s="34">
        <v>1.7</v>
      </c>
      <c r="C45" s="34">
        <v>2.8</v>
      </c>
      <c r="D45" s="34">
        <v>0.5</v>
      </c>
    </row>
    <row r="46" spans="1:5" ht="23.25">
      <c r="A46" s="13" t="s">
        <v>13</v>
      </c>
      <c r="B46" s="34">
        <v>8.9</v>
      </c>
      <c r="C46" s="34">
        <v>8.4</v>
      </c>
      <c r="D46" s="34">
        <v>9.3000000000000007</v>
      </c>
    </row>
    <row r="47" spans="1:5" ht="23.25">
      <c r="A47" s="13" t="s">
        <v>14</v>
      </c>
      <c r="B47" s="34">
        <v>0.6</v>
      </c>
      <c r="C47" s="34">
        <v>0.8</v>
      </c>
      <c r="D47" s="34">
        <v>0.2</v>
      </c>
    </row>
    <row r="48" spans="1:5" s="15" customFormat="1" ht="23.25">
      <c r="A48" s="14" t="s">
        <v>15</v>
      </c>
      <c r="B48" s="34">
        <v>2.6</v>
      </c>
      <c r="C48" s="34">
        <v>1.4</v>
      </c>
      <c r="D48" s="34">
        <v>4</v>
      </c>
    </row>
    <row r="49" spans="1:4" ht="23.25">
      <c r="A49" s="16" t="s">
        <v>16</v>
      </c>
      <c r="B49" s="34" t="s">
        <v>35</v>
      </c>
      <c r="C49" s="34" t="s">
        <v>35</v>
      </c>
      <c r="D49" s="34" t="s">
        <v>36</v>
      </c>
    </row>
    <row r="50" spans="1:4" ht="23.25">
      <c r="A50" s="16" t="s">
        <v>17</v>
      </c>
      <c r="B50" s="34">
        <v>0.2</v>
      </c>
      <c r="C50" s="34">
        <v>0.1</v>
      </c>
      <c r="D50" s="34">
        <v>0.2</v>
      </c>
    </row>
    <row r="51" spans="1:4" ht="23.25">
      <c r="A51" s="16" t="s">
        <v>18</v>
      </c>
      <c r="B51" s="34">
        <v>0.1</v>
      </c>
      <c r="C51" s="34" t="s">
        <v>35</v>
      </c>
      <c r="D51" s="34">
        <v>0.3</v>
      </c>
    </row>
    <row r="52" spans="1:4" ht="23.25">
      <c r="A52" s="16" t="s">
        <v>19</v>
      </c>
      <c r="B52" s="34">
        <v>0.2</v>
      </c>
      <c r="C52" s="34">
        <v>0.3</v>
      </c>
      <c r="D52" s="34">
        <v>0.1</v>
      </c>
    </row>
    <row r="53" spans="1:4" ht="23.25">
      <c r="A53" s="16" t="s">
        <v>20</v>
      </c>
      <c r="B53" s="34">
        <v>0.1</v>
      </c>
      <c r="C53" s="34">
        <v>0.1</v>
      </c>
      <c r="D53" s="34">
        <v>0.1</v>
      </c>
    </row>
    <row r="54" spans="1:4" ht="23.25">
      <c r="A54" s="17" t="s">
        <v>21</v>
      </c>
      <c r="B54" s="34">
        <v>2.9</v>
      </c>
      <c r="C54" s="34">
        <v>2.6</v>
      </c>
      <c r="D54" s="34">
        <v>3.3</v>
      </c>
    </row>
    <row r="55" spans="1:4" ht="23.25">
      <c r="A55" s="17" t="s">
        <v>32</v>
      </c>
      <c r="B55" s="34"/>
      <c r="C55" s="34"/>
      <c r="D55" s="34"/>
    </row>
    <row r="56" spans="1:4" ht="23.25">
      <c r="A56" s="17" t="s">
        <v>22</v>
      </c>
      <c r="B56" s="34">
        <v>2.7</v>
      </c>
      <c r="C56" s="34">
        <v>1.3</v>
      </c>
      <c r="D56" s="34">
        <v>4.3</v>
      </c>
    </row>
    <row r="57" spans="1:4" ht="23.25">
      <c r="A57" s="17" t="s">
        <v>23</v>
      </c>
      <c r="B57" s="34">
        <v>1.3</v>
      </c>
      <c r="C57" s="34">
        <v>0.6</v>
      </c>
      <c r="D57" s="34">
        <v>2</v>
      </c>
    </row>
    <row r="58" spans="1:4" ht="23.25">
      <c r="A58" s="17" t="s">
        <v>24</v>
      </c>
      <c r="B58" s="34">
        <v>6</v>
      </c>
      <c r="C58" s="34">
        <v>5.3</v>
      </c>
      <c r="D58" s="34">
        <v>6.8</v>
      </c>
    </row>
    <row r="59" spans="1:4" ht="23.25">
      <c r="A59" s="17" t="s">
        <v>25</v>
      </c>
      <c r="B59" s="34">
        <v>1</v>
      </c>
      <c r="C59" s="34">
        <v>1.2</v>
      </c>
      <c r="D59" s="34">
        <v>0.7</v>
      </c>
    </row>
    <row r="60" spans="1:4" ht="23.25">
      <c r="A60" s="17" t="s">
        <v>26</v>
      </c>
      <c r="B60" s="34">
        <v>0.3</v>
      </c>
      <c r="C60" s="34">
        <v>0.1</v>
      </c>
      <c r="D60" s="34">
        <v>0.6</v>
      </c>
    </row>
    <row r="61" spans="1:4" ht="23.25">
      <c r="A61" s="17" t="s">
        <v>31</v>
      </c>
      <c r="B61" s="34" t="s">
        <v>36</v>
      </c>
      <c r="C61" s="34" t="s">
        <v>36</v>
      </c>
      <c r="D61" s="34" t="s">
        <v>36</v>
      </c>
    </row>
    <row r="62" spans="1:4" ht="23.25">
      <c r="A62" s="18" t="s">
        <v>28</v>
      </c>
      <c r="B62" s="35" t="s">
        <v>36</v>
      </c>
      <c r="C62" s="35" t="s">
        <v>36</v>
      </c>
      <c r="D62" s="35" t="s">
        <v>37</v>
      </c>
    </row>
    <row r="63" spans="1:4" ht="8.25" customHeight="1">
      <c r="A63" s="24"/>
      <c r="B63" s="26"/>
      <c r="C63" s="26"/>
      <c r="D63" s="28"/>
    </row>
    <row r="64" spans="1:4" ht="23.25">
      <c r="A64" s="24" t="s">
        <v>33</v>
      </c>
      <c r="B64" s="26"/>
      <c r="C64" s="26"/>
      <c r="D64" s="28"/>
    </row>
    <row r="65" spans="1:1" ht="23.25">
      <c r="A65" s="2" t="s">
        <v>102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R65"/>
  <sheetViews>
    <sheetView showGridLines="0" zoomScaleSheetLayoutView="80" workbookViewId="0">
      <selection activeCell="F14" sqref="F14"/>
    </sheetView>
  </sheetViews>
  <sheetFormatPr defaultRowHeight="18" customHeight="1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6" width="11.7109375" style="2" bestFit="1" customWidth="1"/>
    <col min="7" max="16384" width="9.140625" style="2"/>
  </cols>
  <sheetData>
    <row r="1" spans="1:18" s="1" customFormat="1" ht="23.25">
      <c r="A1" s="1" t="s">
        <v>34</v>
      </c>
      <c r="B1" s="2"/>
      <c r="C1" s="2"/>
      <c r="D1" s="2"/>
    </row>
    <row r="2" spans="1:18" s="4" customFormat="1" ht="23.25">
      <c r="A2" s="3" t="s">
        <v>39</v>
      </c>
    </row>
    <row r="3" spans="1:18" s="1" customFormat="1" ht="23.25">
      <c r="A3" s="5" t="s">
        <v>1</v>
      </c>
      <c r="B3" s="6" t="s">
        <v>2</v>
      </c>
      <c r="C3" s="7" t="s">
        <v>3</v>
      </c>
      <c r="D3" s="6" t="s">
        <v>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s="1" customFormat="1" ht="23.25">
      <c r="A4" s="41"/>
      <c r="B4" s="72" t="s">
        <v>5</v>
      </c>
      <c r="C4" s="72"/>
      <c r="D4" s="72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s="10" customFormat="1" ht="23.25">
      <c r="A5" s="39" t="s">
        <v>6</v>
      </c>
      <c r="B5" s="55">
        <v>304722.03000000003</v>
      </c>
      <c r="C5" s="55">
        <v>157240.41</v>
      </c>
      <c r="D5" s="55">
        <v>147481.62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s="12" customFormat="1" ht="27.75" customHeight="1">
      <c r="A6" s="43" t="s">
        <v>7</v>
      </c>
      <c r="B6" s="56">
        <v>207626.8</v>
      </c>
      <c r="C6" s="56">
        <v>111308.91</v>
      </c>
      <c r="D6" s="56">
        <v>96317.88</v>
      </c>
      <c r="E6" s="45"/>
      <c r="F6" s="45"/>
      <c r="G6" s="45"/>
      <c r="H6" s="45">
        <v>200443</v>
      </c>
      <c r="I6" s="57">
        <f>(B6-H6)/H6*100</f>
        <v>3.5839615252216279</v>
      </c>
      <c r="J6" s="45"/>
      <c r="K6" s="45"/>
      <c r="L6" s="45"/>
      <c r="M6" s="45"/>
      <c r="N6" s="45"/>
      <c r="O6" s="45"/>
      <c r="P6" s="45"/>
      <c r="Q6" s="45"/>
      <c r="R6" s="58"/>
    </row>
    <row r="7" spans="1:18" s="12" customFormat="1" ht="27.75" customHeight="1">
      <c r="A7" s="46" t="s">
        <v>8</v>
      </c>
      <c r="B7" s="56">
        <v>85.68</v>
      </c>
      <c r="C7" s="56">
        <v>0</v>
      </c>
      <c r="D7" s="56">
        <v>85.68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9"/>
    </row>
    <row r="8" spans="1:18" s="12" customFormat="1" ht="27.75" customHeight="1">
      <c r="A8" s="46" t="s">
        <v>9</v>
      </c>
      <c r="B8" s="56">
        <v>9473.19</v>
      </c>
      <c r="C8" s="56">
        <v>5873.38</v>
      </c>
      <c r="D8" s="56">
        <v>3599.82</v>
      </c>
      <c r="E8" s="47"/>
      <c r="F8" s="47"/>
      <c r="G8" s="47"/>
      <c r="H8" s="47">
        <v>9902</v>
      </c>
      <c r="I8" s="57">
        <f>(B8-H8)/H8*100</f>
        <v>-4.3305392849929261</v>
      </c>
      <c r="J8" s="47"/>
      <c r="K8" s="47"/>
      <c r="L8" s="47"/>
      <c r="M8" s="47"/>
      <c r="N8" s="47"/>
      <c r="O8" s="47"/>
      <c r="P8" s="47"/>
      <c r="Q8" s="47"/>
      <c r="R8" s="59"/>
    </row>
    <row r="9" spans="1:18" s="12" customFormat="1" ht="27.75" customHeight="1">
      <c r="A9" s="43" t="s">
        <v>10</v>
      </c>
      <c r="B9" s="56">
        <v>0</v>
      </c>
      <c r="C9" s="56">
        <v>0</v>
      </c>
      <c r="D9" s="56">
        <v>0</v>
      </c>
    </row>
    <row r="10" spans="1:18" s="12" customFormat="1" ht="27.75" customHeight="1">
      <c r="A10" s="46" t="s">
        <v>11</v>
      </c>
      <c r="B10" s="56">
        <v>812.94</v>
      </c>
      <c r="C10" s="56">
        <v>812.94</v>
      </c>
      <c r="D10" s="56">
        <v>0</v>
      </c>
    </row>
    <row r="11" spans="1:18" ht="27.75" customHeight="1">
      <c r="A11" s="43" t="s">
        <v>12</v>
      </c>
      <c r="B11" s="56">
        <v>5517.8</v>
      </c>
      <c r="C11" s="56">
        <v>4869.78</v>
      </c>
      <c r="D11" s="56">
        <v>648.02</v>
      </c>
      <c r="H11" s="2">
        <v>95668</v>
      </c>
      <c r="I11" s="2">
        <f>(H12-H11)/H11*100</f>
        <v>-8.4103357444495543</v>
      </c>
    </row>
    <row r="12" spans="1:18" ht="27.75" customHeight="1">
      <c r="A12" s="46" t="s">
        <v>13</v>
      </c>
      <c r="B12" s="56">
        <v>32711.5</v>
      </c>
      <c r="C12" s="56">
        <v>15761.16</v>
      </c>
      <c r="D12" s="56">
        <v>16950.330000000002</v>
      </c>
      <c r="H12" s="2">
        <v>87622</v>
      </c>
    </row>
    <row r="13" spans="1:18" ht="27.75" customHeight="1">
      <c r="A13" s="46" t="s">
        <v>14</v>
      </c>
      <c r="B13" s="56">
        <v>1560.1</v>
      </c>
      <c r="C13" s="56">
        <v>818.28</v>
      </c>
      <c r="D13" s="56">
        <v>741.83</v>
      </c>
    </row>
    <row r="14" spans="1:18" ht="27.75" customHeight="1">
      <c r="A14" s="46" t="s">
        <v>15</v>
      </c>
      <c r="B14" s="56">
        <v>10351.06</v>
      </c>
      <c r="C14" s="56">
        <v>2784.3</v>
      </c>
      <c r="D14" s="56">
        <v>7566.76</v>
      </c>
    </row>
    <row r="15" spans="1:18" ht="27.75" customHeight="1">
      <c r="A15" s="24" t="s">
        <v>16</v>
      </c>
      <c r="B15" s="56">
        <v>75.48</v>
      </c>
      <c r="C15" s="56">
        <v>75.48</v>
      </c>
      <c r="D15" s="56">
        <v>0</v>
      </c>
      <c r="E15" s="48"/>
      <c r="F15" s="48"/>
    </row>
    <row r="16" spans="1:18" ht="27.75" customHeight="1">
      <c r="A16" s="24" t="s">
        <v>17</v>
      </c>
      <c r="B16" s="56">
        <v>376.56</v>
      </c>
      <c r="C16" s="56">
        <v>94.32</v>
      </c>
      <c r="D16" s="56">
        <v>282.24</v>
      </c>
      <c r="E16" s="48"/>
      <c r="F16" s="48"/>
    </row>
    <row r="17" spans="1:4" ht="27.75" customHeight="1">
      <c r="A17" s="24" t="s">
        <v>18</v>
      </c>
      <c r="B17" s="56">
        <v>143.63</v>
      </c>
      <c r="C17" s="56">
        <v>68.06</v>
      </c>
      <c r="D17" s="56">
        <v>75.569999999999993</v>
      </c>
    </row>
    <row r="18" spans="1:4" ht="27.75" customHeight="1">
      <c r="A18" s="24" t="s">
        <v>19</v>
      </c>
      <c r="B18" s="56">
        <v>522.76</v>
      </c>
      <c r="C18" s="56">
        <v>451.15</v>
      </c>
      <c r="D18" s="56">
        <v>71.61</v>
      </c>
    </row>
    <row r="19" spans="1:4" ht="27.75" customHeight="1">
      <c r="A19" s="24" t="s">
        <v>20</v>
      </c>
      <c r="B19" s="56">
        <v>332.87</v>
      </c>
      <c r="C19" s="56">
        <v>270.23</v>
      </c>
      <c r="D19" s="56">
        <v>62.64</v>
      </c>
    </row>
    <row r="20" spans="1:4" ht="27.75" customHeight="1">
      <c r="A20" s="24" t="s">
        <v>21</v>
      </c>
      <c r="B20" s="56">
        <v>9899.86</v>
      </c>
      <c r="C20" s="56">
        <v>4545.8599999999997</v>
      </c>
      <c r="D20" s="56">
        <v>5354</v>
      </c>
    </row>
    <row r="21" spans="1:4" ht="27.75" customHeight="1">
      <c r="A21" s="24" t="s">
        <v>32</v>
      </c>
      <c r="B21" s="60"/>
      <c r="C21" s="60"/>
      <c r="D21" s="60"/>
    </row>
    <row r="22" spans="1:4" ht="27.75" customHeight="1">
      <c r="A22" s="24" t="s">
        <v>22</v>
      </c>
      <c r="B22" s="56">
        <v>6281.77</v>
      </c>
      <c r="C22" s="56">
        <v>1614.49</v>
      </c>
      <c r="D22" s="56">
        <v>4667.28</v>
      </c>
    </row>
    <row r="23" spans="1:4" ht="27.75" customHeight="1">
      <c r="A23" s="24" t="s">
        <v>23</v>
      </c>
      <c r="B23" s="56">
        <v>3361.35</v>
      </c>
      <c r="C23" s="56">
        <v>483.28</v>
      </c>
      <c r="D23" s="56">
        <v>2878.07</v>
      </c>
    </row>
    <row r="24" spans="1:4" ht="27.75" customHeight="1">
      <c r="A24" s="24" t="s">
        <v>24</v>
      </c>
      <c r="B24" s="56">
        <v>11740.45</v>
      </c>
      <c r="C24" s="56">
        <v>5557.08</v>
      </c>
      <c r="D24" s="56">
        <v>6183.36</v>
      </c>
    </row>
    <row r="25" spans="1:4" ht="27.75" customHeight="1">
      <c r="A25" s="24" t="s">
        <v>25</v>
      </c>
      <c r="B25" s="56">
        <v>2785.39</v>
      </c>
      <c r="C25" s="56">
        <v>1654.42</v>
      </c>
      <c r="D25" s="56">
        <v>1130.98</v>
      </c>
    </row>
    <row r="26" spans="1:4" ht="27.75" customHeight="1">
      <c r="A26" s="24" t="s">
        <v>26</v>
      </c>
      <c r="B26" s="56">
        <v>1062.8499999999999</v>
      </c>
      <c r="C26" s="56">
        <v>197.28</v>
      </c>
      <c r="D26" s="56">
        <v>865.56</v>
      </c>
    </row>
    <row r="27" spans="1:4" ht="27.75" customHeight="1">
      <c r="A27" s="24" t="s">
        <v>27</v>
      </c>
      <c r="B27" s="56">
        <v>0</v>
      </c>
      <c r="C27" s="56">
        <v>0</v>
      </c>
      <c r="D27" s="56">
        <v>0</v>
      </c>
    </row>
    <row r="28" spans="1:4" ht="27.75" customHeight="1">
      <c r="A28" s="49" t="s">
        <v>28</v>
      </c>
      <c r="B28" s="56">
        <v>0</v>
      </c>
      <c r="C28" s="61">
        <v>0</v>
      </c>
      <c r="D28" s="61">
        <v>0</v>
      </c>
    </row>
    <row r="29" spans="1:4" ht="17.25" customHeight="1">
      <c r="A29" s="24"/>
      <c r="B29" s="20"/>
      <c r="C29" s="21"/>
      <c r="D29" s="21"/>
    </row>
    <row r="30" spans="1:4" ht="23.25">
      <c r="A30" s="2" t="s">
        <v>40</v>
      </c>
      <c r="B30" s="22"/>
      <c r="C30" s="21"/>
      <c r="D30" s="21"/>
    </row>
    <row r="31" spans="1:4" ht="17.25" customHeight="1">
      <c r="A31" s="24"/>
      <c r="B31" s="22"/>
      <c r="C31" s="21"/>
      <c r="D31" s="21"/>
    </row>
    <row r="32" spans="1:4" ht="17.25" customHeight="1">
      <c r="A32" s="24"/>
      <c r="B32" s="22"/>
      <c r="C32" s="21"/>
      <c r="D32" s="21"/>
    </row>
    <row r="33" spans="1:8" ht="17.25" customHeight="1">
      <c r="A33" s="24"/>
      <c r="B33" s="22"/>
      <c r="C33" s="21"/>
      <c r="D33" s="21"/>
    </row>
    <row r="34" spans="1:8" ht="17.25" customHeight="1">
      <c r="A34" s="24"/>
      <c r="B34" s="22"/>
      <c r="C34" s="21"/>
      <c r="D34" s="21"/>
    </row>
    <row r="35" spans="1:8" s="1" customFormat="1" ht="23.25">
      <c r="A35" s="1" t="s">
        <v>0</v>
      </c>
      <c r="B35" s="2"/>
      <c r="C35" s="2"/>
      <c r="D35" s="2"/>
    </row>
    <row r="36" spans="1:8" s="4" customFormat="1" ht="23.25">
      <c r="A36" s="3" t="s">
        <v>41</v>
      </c>
    </row>
    <row r="37" spans="1:8" s="1" customFormat="1" ht="23.25">
      <c r="A37" s="23" t="s">
        <v>1</v>
      </c>
      <c r="B37" s="7" t="s">
        <v>2</v>
      </c>
      <c r="C37" s="7" t="s">
        <v>3</v>
      </c>
      <c r="D37" s="7" t="s">
        <v>4</v>
      </c>
    </row>
    <row r="38" spans="1:8" ht="23.25">
      <c r="A38" s="24"/>
      <c r="B38" s="73" t="s">
        <v>29</v>
      </c>
      <c r="C38" s="73"/>
      <c r="D38" s="73"/>
    </row>
    <row r="39" spans="1:8" s="10" customFormat="1" ht="23.25">
      <c r="A39" s="39"/>
      <c r="B39" s="62">
        <v>99.999999999999986</v>
      </c>
      <c r="C39" s="62">
        <v>99.999999999999972</v>
      </c>
      <c r="D39" s="62">
        <v>99.999999999999986</v>
      </c>
      <c r="E39" s="25"/>
    </row>
    <row r="40" spans="1:8" s="12" customFormat="1" ht="23.25">
      <c r="A40" s="43" t="s">
        <v>30</v>
      </c>
      <c r="B40" s="63">
        <v>68.099999999999994</v>
      </c>
      <c r="C40" s="63">
        <v>70.8</v>
      </c>
      <c r="D40" s="63">
        <v>65.3</v>
      </c>
      <c r="H40" s="64">
        <f>B40-65.5</f>
        <v>2.5999999999999943</v>
      </c>
    </row>
    <row r="41" spans="1:8" s="12" customFormat="1" ht="23.25">
      <c r="A41" s="46" t="s">
        <v>8</v>
      </c>
      <c r="B41" s="63" t="s">
        <v>35</v>
      </c>
      <c r="C41" s="63">
        <v>0</v>
      </c>
      <c r="D41" s="63">
        <v>0.1</v>
      </c>
    </row>
    <row r="42" spans="1:8" s="12" customFormat="1" ht="23.25">
      <c r="A42" s="46" t="s">
        <v>9</v>
      </c>
      <c r="B42" s="63">
        <v>3.1</v>
      </c>
      <c r="C42" s="63">
        <v>3.7</v>
      </c>
      <c r="D42" s="63">
        <v>2.4</v>
      </c>
    </row>
    <row r="43" spans="1:8" s="12" customFormat="1" ht="23.25">
      <c r="A43" s="43" t="s">
        <v>10</v>
      </c>
      <c r="B43" s="63">
        <v>0</v>
      </c>
      <c r="C43" s="63">
        <v>0</v>
      </c>
      <c r="D43" s="63">
        <v>0</v>
      </c>
    </row>
    <row r="44" spans="1:8" s="12" customFormat="1" ht="23.25">
      <c r="A44" s="46" t="s">
        <v>11</v>
      </c>
      <c r="B44" s="63">
        <v>0.3</v>
      </c>
      <c r="C44" s="63">
        <v>0.5</v>
      </c>
      <c r="D44" s="63">
        <v>0</v>
      </c>
    </row>
    <row r="45" spans="1:8" ht="23.25">
      <c r="A45" s="43" t="s">
        <v>12</v>
      </c>
      <c r="B45" s="63">
        <v>1.8</v>
      </c>
      <c r="C45" s="63">
        <v>3.1</v>
      </c>
      <c r="D45" s="63">
        <v>0.4</v>
      </c>
    </row>
    <row r="46" spans="1:8" ht="23.25">
      <c r="A46" s="46" t="s">
        <v>13</v>
      </c>
      <c r="B46" s="63">
        <v>10.7</v>
      </c>
      <c r="C46" s="63">
        <v>10</v>
      </c>
      <c r="D46" s="63">
        <v>11.5</v>
      </c>
    </row>
    <row r="47" spans="1:8" ht="23.25">
      <c r="A47" s="46" t="s">
        <v>14</v>
      </c>
      <c r="B47" s="63">
        <v>0.5</v>
      </c>
      <c r="C47" s="63">
        <v>0.5</v>
      </c>
      <c r="D47" s="63">
        <v>0.5</v>
      </c>
    </row>
    <row r="48" spans="1:8" ht="23.25">
      <c r="A48" s="46" t="s">
        <v>15</v>
      </c>
      <c r="B48" s="63">
        <v>3.4</v>
      </c>
      <c r="C48" s="63">
        <v>1.8</v>
      </c>
      <c r="D48" s="63">
        <v>5.0999999999999996</v>
      </c>
    </row>
    <row r="49" spans="1:4" ht="23.25">
      <c r="A49" s="24" t="s">
        <v>16</v>
      </c>
      <c r="B49" s="63" t="s">
        <v>35</v>
      </c>
      <c r="C49" s="63">
        <v>0.1</v>
      </c>
      <c r="D49" s="63">
        <v>0</v>
      </c>
    </row>
    <row r="50" spans="1:4" ht="23.25">
      <c r="A50" s="24" t="s">
        <v>17</v>
      </c>
      <c r="B50" s="63">
        <v>0.1</v>
      </c>
      <c r="C50" s="63">
        <v>0.1</v>
      </c>
      <c r="D50" s="63">
        <v>0.2</v>
      </c>
    </row>
    <row r="51" spans="1:4" ht="23.25">
      <c r="A51" s="24" t="s">
        <v>18</v>
      </c>
      <c r="B51" s="63" t="s">
        <v>35</v>
      </c>
      <c r="C51" s="63" t="s">
        <v>35</v>
      </c>
      <c r="D51" s="63">
        <v>0.1</v>
      </c>
    </row>
    <row r="52" spans="1:4" ht="23.25">
      <c r="A52" s="24" t="s">
        <v>19</v>
      </c>
      <c r="B52" s="63">
        <v>0.2</v>
      </c>
      <c r="C52" s="63">
        <v>0.3</v>
      </c>
      <c r="D52" s="63" t="s">
        <v>35</v>
      </c>
    </row>
    <row r="53" spans="1:4" ht="23.25">
      <c r="A53" s="24" t="s">
        <v>20</v>
      </c>
      <c r="B53" s="63">
        <v>0.1</v>
      </c>
      <c r="C53" s="63">
        <v>0.2</v>
      </c>
      <c r="D53" s="63" t="s">
        <v>35</v>
      </c>
    </row>
    <row r="54" spans="1:4" ht="23.25">
      <c r="A54" s="24" t="s">
        <v>21</v>
      </c>
      <c r="B54" s="63">
        <v>3.3</v>
      </c>
      <c r="C54" s="63">
        <v>2.9</v>
      </c>
      <c r="D54" s="63">
        <v>3.6</v>
      </c>
    </row>
    <row r="55" spans="1:4" ht="23.25">
      <c r="A55" s="24" t="s">
        <v>32</v>
      </c>
      <c r="B55" s="63"/>
      <c r="C55" s="63"/>
      <c r="D55" s="63"/>
    </row>
    <row r="56" spans="1:4" ht="23.25">
      <c r="A56" s="24" t="s">
        <v>22</v>
      </c>
      <c r="B56" s="63">
        <v>2.1</v>
      </c>
      <c r="C56" s="63">
        <v>1</v>
      </c>
      <c r="D56" s="63">
        <v>3.2</v>
      </c>
    </row>
    <row r="57" spans="1:4" ht="23.25">
      <c r="A57" s="24" t="s">
        <v>23</v>
      </c>
      <c r="B57" s="63">
        <v>1.1000000000000001</v>
      </c>
      <c r="C57" s="63">
        <v>0.3</v>
      </c>
      <c r="D57" s="63">
        <v>2</v>
      </c>
    </row>
    <row r="58" spans="1:4" ht="23.25">
      <c r="A58" s="24" t="s">
        <v>24</v>
      </c>
      <c r="B58" s="63">
        <v>3.9</v>
      </c>
      <c r="C58" s="63">
        <v>3.5</v>
      </c>
      <c r="D58" s="63">
        <v>4.2</v>
      </c>
    </row>
    <row r="59" spans="1:4" ht="23.25">
      <c r="A59" s="24" t="s">
        <v>25</v>
      </c>
      <c r="B59" s="63">
        <v>0.9</v>
      </c>
      <c r="C59" s="63">
        <v>1.1000000000000001</v>
      </c>
      <c r="D59" s="63">
        <v>0.8</v>
      </c>
    </row>
    <row r="60" spans="1:4" ht="23.25">
      <c r="A60" s="24" t="s">
        <v>26</v>
      </c>
      <c r="B60" s="63">
        <v>0.4</v>
      </c>
      <c r="C60" s="63">
        <v>0.1</v>
      </c>
      <c r="D60" s="63">
        <v>0.6</v>
      </c>
    </row>
    <row r="61" spans="1:4" ht="23.25">
      <c r="A61" s="24" t="s">
        <v>31</v>
      </c>
      <c r="B61" s="63">
        <v>0</v>
      </c>
      <c r="C61" s="63">
        <v>0</v>
      </c>
      <c r="D61" s="63">
        <v>0</v>
      </c>
    </row>
    <row r="62" spans="1:4" ht="23.25">
      <c r="A62" s="49" t="s">
        <v>28</v>
      </c>
      <c r="B62" s="65">
        <v>0</v>
      </c>
      <c r="C62" s="65">
        <v>0</v>
      </c>
      <c r="D62" s="63">
        <v>0</v>
      </c>
    </row>
    <row r="63" spans="1:4" ht="8.25" customHeight="1">
      <c r="A63" s="24"/>
      <c r="B63" s="26"/>
      <c r="C63" s="26"/>
      <c r="D63" s="66"/>
    </row>
    <row r="64" spans="1:4" ht="23.25">
      <c r="A64" s="24" t="s">
        <v>33</v>
      </c>
      <c r="B64" s="26"/>
      <c r="C64" s="26"/>
      <c r="D64" s="26"/>
    </row>
    <row r="65" spans="1:1" ht="23.25">
      <c r="A65" s="2" t="s">
        <v>40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65"/>
  <sheetViews>
    <sheetView showGridLines="0" view="pageBreakPreview" zoomScaleSheetLayoutView="100" workbookViewId="0">
      <selection activeCell="F26" sqref="F26"/>
    </sheetView>
  </sheetViews>
  <sheetFormatPr defaultRowHeight="18" customHeight="1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16384" width="9.140625" style="2"/>
  </cols>
  <sheetData>
    <row r="1" spans="1:9" s="1" customFormat="1" ht="23.25">
      <c r="A1" s="1" t="s">
        <v>34</v>
      </c>
      <c r="B1" s="2"/>
      <c r="C1" s="2"/>
      <c r="D1" s="2"/>
    </row>
    <row r="2" spans="1:9" s="4" customFormat="1" ht="23.25">
      <c r="A2" s="3" t="s">
        <v>42</v>
      </c>
    </row>
    <row r="3" spans="1:9" s="1" customFormat="1" ht="23.25">
      <c r="A3" s="5" t="s">
        <v>1</v>
      </c>
      <c r="B3" s="6" t="s">
        <v>2</v>
      </c>
      <c r="C3" s="7" t="s">
        <v>3</v>
      </c>
      <c r="D3" s="6" t="s">
        <v>4</v>
      </c>
      <c r="E3" s="40"/>
      <c r="F3" s="40"/>
      <c r="G3" s="40"/>
      <c r="H3" s="40"/>
      <c r="I3" s="40"/>
    </row>
    <row r="4" spans="1:9" s="1" customFormat="1" ht="23.25">
      <c r="A4" s="41"/>
      <c r="B4" s="72" t="s">
        <v>5</v>
      </c>
      <c r="C4" s="72"/>
      <c r="D4" s="72"/>
      <c r="E4" s="40"/>
      <c r="F4" s="40"/>
      <c r="G4" s="40"/>
      <c r="H4" s="40"/>
      <c r="I4" s="40"/>
    </row>
    <row r="5" spans="1:9" s="10" customFormat="1" ht="23.25">
      <c r="A5" s="39" t="s">
        <v>6</v>
      </c>
      <c r="B5" s="55">
        <v>311225.24</v>
      </c>
      <c r="C5" s="55">
        <v>162015.01999999999</v>
      </c>
      <c r="D5" s="55">
        <v>149210.22</v>
      </c>
      <c r="E5" s="40"/>
      <c r="F5" s="40"/>
      <c r="G5" s="40"/>
      <c r="H5" s="40"/>
      <c r="I5" s="40"/>
    </row>
    <row r="6" spans="1:9" s="12" customFormat="1" ht="27.75" customHeight="1">
      <c r="A6" s="43" t="s">
        <v>7</v>
      </c>
      <c r="B6" s="56">
        <v>200220</v>
      </c>
      <c r="C6" s="56">
        <v>108930</v>
      </c>
      <c r="D6" s="56">
        <v>91290</v>
      </c>
      <c r="E6" s="45"/>
      <c r="F6" s="45"/>
      <c r="G6" s="45"/>
      <c r="H6" s="45"/>
      <c r="I6" s="58"/>
    </row>
    <row r="7" spans="1:9" s="12" customFormat="1" ht="27.75" customHeight="1">
      <c r="A7" s="46" t="s">
        <v>8</v>
      </c>
      <c r="B7" s="56">
        <v>114</v>
      </c>
      <c r="C7" s="56">
        <v>0</v>
      </c>
      <c r="D7" s="56">
        <v>114</v>
      </c>
      <c r="E7" s="47"/>
      <c r="F7" s="47"/>
      <c r="G7" s="47"/>
      <c r="H7" s="47"/>
      <c r="I7" s="59"/>
    </row>
    <row r="8" spans="1:9" s="12" customFormat="1" ht="27.75" customHeight="1">
      <c r="A8" s="46" t="s">
        <v>9</v>
      </c>
      <c r="B8" s="56">
        <v>11058</v>
      </c>
      <c r="C8" s="56">
        <v>6104</v>
      </c>
      <c r="D8" s="56">
        <v>4954</v>
      </c>
      <c r="E8" s="47"/>
      <c r="F8" s="47"/>
      <c r="G8" s="47"/>
      <c r="H8" s="47"/>
      <c r="I8" s="59"/>
    </row>
    <row r="9" spans="1:9" s="12" customFormat="1" ht="27.75" customHeight="1">
      <c r="A9" s="43" t="s">
        <v>10</v>
      </c>
      <c r="B9" s="56">
        <v>318</v>
      </c>
      <c r="C9" s="56">
        <v>318</v>
      </c>
      <c r="D9" s="56">
        <v>0</v>
      </c>
    </row>
    <row r="10" spans="1:9" s="12" customFormat="1" ht="27.75" customHeight="1">
      <c r="A10" s="46" t="s">
        <v>11</v>
      </c>
      <c r="B10" s="56">
        <v>56</v>
      </c>
      <c r="C10" s="56">
        <v>56</v>
      </c>
      <c r="D10" s="56">
        <v>0</v>
      </c>
    </row>
    <row r="11" spans="1:9" ht="27.75" customHeight="1">
      <c r="A11" s="43" t="s">
        <v>12</v>
      </c>
      <c r="B11" s="56">
        <v>4547</v>
      </c>
      <c r="C11" s="56">
        <v>3967</v>
      </c>
      <c r="D11" s="56">
        <v>580</v>
      </c>
    </row>
    <row r="12" spans="1:9" ht="27.75" customHeight="1">
      <c r="A12" s="46" t="s">
        <v>13</v>
      </c>
      <c r="B12" s="56">
        <v>33084</v>
      </c>
      <c r="C12" s="56">
        <v>15785</v>
      </c>
      <c r="D12" s="56">
        <v>17299</v>
      </c>
    </row>
    <row r="13" spans="1:9" ht="27.75" customHeight="1">
      <c r="A13" s="46" t="s">
        <v>14</v>
      </c>
      <c r="B13" s="56">
        <v>827</v>
      </c>
      <c r="C13" s="56">
        <v>665</v>
      </c>
      <c r="D13" s="56">
        <v>162</v>
      </c>
    </row>
    <row r="14" spans="1:9" ht="27.75" customHeight="1">
      <c r="A14" s="46" t="s">
        <v>15</v>
      </c>
      <c r="B14" s="56">
        <v>7377</v>
      </c>
      <c r="C14" s="56">
        <v>2530</v>
      </c>
      <c r="D14" s="56">
        <v>4847</v>
      </c>
    </row>
    <row r="15" spans="1:9" ht="27.75" customHeight="1">
      <c r="A15" s="24" t="s">
        <v>16</v>
      </c>
      <c r="B15" s="56">
        <v>81</v>
      </c>
      <c r="C15" s="56">
        <v>81</v>
      </c>
      <c r="D15" s="56">
        <v>0</v>
      </c>
      <c r="E15" s="48"/>
    </row>
    <row r="16" spans="1:9" ht="27.75" customHeight="1">
      <c r="A16" s="24" t="s">
        <v>17</v>
      </c>
      <c r="B16" s="56">
        <v>332</v>
      </c>
      <c r="C16" s="56">
        <v>113</v>
      </c>
      <c r="D16" s="56">
        <v>219</v>
      </c>
      <c r="E16" s="48"/>
    </row>
    <row r="17" spans="1:4" ht="27.75" customHeight="1">
      <c r="A17" s="24" t="s">
        <v>18</v>
      </c>
      <c r="B17" s="56">
        <v>76</v>
      </c>
      <c r="C17" s="56">
        <v>0</v>
      </c>
      <c r="D17" s="56">
        <v>76</v>
      </c>
    </row>
    <row r="18" spans="1:4" ht="27.75" customHeight="1">
      <c r="A18" s="24" t="s">
        <v>19</v>
      </c>
      <c r="B18" s="56">
        <v>877</v>
      </c>
      <c r="C18" s="56">
        <v>807</v>
      </c>
      <c r="D18" s="56">
        <v>70</v>
      </c>
    </row>
    <row r="19" spans="1:4" ht="27.75" customHeight="1">
      <c r="A19" s="24" t="s">
        <v>20</v>
      </c>
      <c r="B19" s="56">
        <v>304</v>
      </c>
      <c r="C19" s="56">
        <v>155</v>
      </c>
      <c r="D19" s="56">
        <v>149</v>
      </c>
    </row>
    <row r="20" spans="1:4" ht="27.75" customHeight="1">
      <c r="A20" s="24" t="s">
        <v>21</v>
      </c>
      <c r="B20" s="56">
        <v>10162</v>
      </c>
      <c r="C20" s="56">
        <v>4809</v>
      </c>
      <c r="D20" s="56">
        <v>5353</v>
      </c>
    </row>
    <row r="21" spans="1:4" ht="27.75" customHeight="1">
      <c r="A21" s="24" t="s">
        <v>32</v>
      </c>
      <c r="B21" s="60"/>
      <c r="C21" s="60"/>
      <c r="D21" s="60"/>
    </row>
    <row r="22" spans="1:4" ht="27.75" customHeight="1">
      <c r="A22" s="24" t="s">
        <v>22</v>
      </c>
      <c r="B22" s="56">
        <v>10116</v>
      </c>
      <c r="C22" s="56">
        <v>2818</v>
      </c>
      <c r="D22" s="56">
        <v>7298</v>
      </c>
    </row>
    <row r="23" spans="1:4" ht="27.75" customHeight="1">
      <c r="A23" s="24" t="s">
        <v>23</v>
      </c>
      <c r="B23" s="56">
        <v>3911</v>
      </c>
      <c r="C23" s="56">
        <v>1042</v>
      </c>
      <c r="D23" s="56">
        <v>2869</v>
      </c>
    </row>
    <row r="24" spans="1:4" ht="27.75" customHeight="1">
      <c r="A24" s="24" t="s">
        <v>24</v>
      </c>
      <c r="B24" s="56">
        <v>23595</v>
      </c>
      <c r="C24" s="56">
        <v>11145</v>
      </c>
      <c r="D24" s="56">
        <v>12450</v>
      </c>
    </row>
    <row r="25" spans="1:4" ht="27.75" customHeight="1">
      <c r="A25" s="24" t="s">
        <v>25</v>
      </c>
      <c r="B25" s="56">
        <v>3542</v>
      </c>
      <c r="C25" s="56">
        <v>2600</v>
      </c>
      <c r="D25" s="56">
        <v>942</v>
      </c>
    </row>
    <row r="26" spans="1:4" ht="27.75" customHeight="1">
      <c r="A26" s="24" t="s">
        <v>26</v>
      </c>
      <c r="B26" s="56">
        <v>628</v>
      </c>
      <c r="C26" s="56">
        <v>90</v>
      </c>
      <c r="D26" s="56">
        <v>538</v>
      </c>
    </row>
    <row r="27" spans="1:4" ht="27.75" customHeight="1">
      <c r="A27" s="24" t="s">
        <v>27</v>
      </c>
      <c r="B27" s="56">
        <v>0</v>
      </c>
      <c r="C27" s="56">
        <v>0</v>
      </c>
      <c r="D27" s="56">
        <v>0</v>
      </c>
    </row>
    <row r="28" spans="1:4" ht="27.75" customHeight="1">
      <c r="A28" s="49" t="s">
        <v>28</v>
      </c>
      <c r="B28" s="56">
        <v>0</v>
      </c>
      <c r="C28" s="61">
        <v>0</v>
      </c>
      <c r="D28" s="61">
        <v>0</v>
      </c>
    </row>
    <row r="29" spans="1:4" ht="17.25" customHeight="1">
      <c r="A29" s="24"/>
      <c r="B29" s="20"/>
      <c r="C29" s="21"/>
      <c r="D29" s="21"/>
    </row>
    <row r="30" spans="1:4" ht="23.25">
      <c r="A30" s="2" t="s">
        <v>43</v>
      </c>
      <c r="B30" s="22"/>
      <c r="C30" s="21"/>
      <c r="D30" s="21"/>
    </row>
    <row r="31" spans="1:4" ht="17.25" customHeight="1">
      <c r="A31" s="24"/>
      <c r="B31" s="22"/>
      <c r="C31" s="21"/>
      <c r="D31" s="21"/>
    </row>
    <row r="32" spans="1:4" ht="17.25" customHeight="1">
      <c r="A32" s="24"/>
      <c r="B32" s="22"/>
      <c r="C32" s="21"/>
      <c r="D32" s="21"/>
    </row>
    <row r="33" spans="1:5" ht="17.25" customHeight="1">
      <c r="A33" s="24"/>
      <c r="B33" s="22"/>
      <c r="C33" s="21"/>
      <c r="D33" s="21"/>
    </row>
    <row r="34" spans="1:5" ht="17.25" customHeight="1">
      <c r="A34" s="24"/>
      <c r="B34" s="22"/>
      <c r="C34" s="21"/>
      <c r="D34" s="21"/>
    </row>
    <row r="35" spans="1:5" s="1" customFormat="1" ht="23.25">
      <c r="A35" s="1" t="s">
        <v>0</v>
      </c>
      <c r="B35" s="2"/>
      <c r="C35" s="2"/>
      <c r="D35" s="2"/>
    </row>
    <row r="36" spans="1:5" s="4" customFormat="1" ht="23.25">
      <c r="A36" s="3" t="s">
        <v>44</v>
      </c>
    </row>
    <row r="37" spans="1:5" s="1" customFormat="1" ht="23.25">
      <c r="A37" s="23" t="s">
        <v>1</v>
      </c>
      <c r="B37" s="7" t="s">
        <v>2</v>
      </c>
      <c r="C37" s="7" t="s">
        <v>3</v>
      </c>
      <c r="D37" s="7" t="s">
        <v>4</v>
      </c>
    </row>
    <row r="38" spans="1:5" ht="23.25">
      <c r="A38" s="24"/>
      <c r="B38" s="73" t="s">
        <v>29</v>
      </c>
      <c r="C38" s="73"/>
      <c r="D38" s="73"/>
    </row>
    <row r="39" spans="1:5" s="10" customFormat="1" ht="23.25">
      <c r="A39" s="39" t="s">
        <v>6</v>
      </c>
      <c r="B39" s="51">
        <f>SUM(B40:B62)</f>
        <v>99.999999999999957</v>
      </c>
      <c r="C39" s="51">
        <f>SUM(C40:C62)</f>
        <v>99.999999999999986</v>
      </c>
      <c r="D39" s="51">
        <f>SUM(D40:D62)</f>
        <v>99.999999999999986</v>
      </c>
      <c r="E39" s="25"/>
    </row>
    <row r="40" spans="1:5" s="12" customFormat="1" ht="23.25">
      <c r="A40" s="43" t="s">
        <v>30</v>
      </c>
      <c r="B40" s="52">
        <v>64.3</v>
      </c>
      <c r="C40" s="52">
        <v>67.2</v>
      </c>
      <c r="D40" s="52">
        <v>61.2</v>
      </c>
    </row>
    <row r="41" spans="1:5" s="12" customFormat="1" ht="23.25">
      <c r="A41" s="46" t="s">
        <v>8</v>
      </c>
      <c r="B41" s="52" t="s">
        <v>35</v>
      </c>
      <c r="C41" s="52">
        <v>0</v>
      </c>
      <c r="D41" s="52">
        <v>0.1</v>
      </c>
    </row>
    <row r="42" spans="1:5" s="12" customFormat="1" ht="23.25">
      <c r="A42" s="46" t="s">
        <v>9</v>
      </c>
      <c r="B42" s="52">
        <v>3.6</v>
      </c>
      <c r="C42" s="52">
        <v>3.8</v>
      </c>
      <c r="D42" s="52">
        <v>3.3</v>
      </c>
    </row>
    <row r="43" spans="1:5" s="12" customFormat="1" ht="23.25">
      <c r="A43" s="43" t="s">
        <v>10</v>
      </c>
      <c r="B43" s="52">
        <v>0.1</v>
      </c>
      <c r="C43" s="52">
        <v>0.2</v>
      </c>
      <c r="D43" s="52">
        <v>0</v>
      </c>
    </row>
    <row r="44" spans="1:5" s="12" customFormat="1" ht="23.25">
      <c r="A44" s="46" t="s">
        <v>11</v>
      </c>
      <c r="B44" s="52" t="s">
        <v>35</v>
      </c>
      <c r="C44" s="52" t="s">
        <v>35</v>
      </c>
      <c r="D44" s="52">
        <v>0</v>
      </c>
    </row>
    <row r="45" spans="1:5" ht="23.25">
      <c r="A45" s="43" t="s">
        <v>12</v>
      </c>
      <c r="B45" s="53">
        <v>1.5</v>
      </c>
      <c r="C45" s="53">
        <v>2.5</v>
      </c>
      <c r="D45" s="53">
        <v>0.4</v>
      </c>
    </row>
    <row r="46" spans="1:5" ht="23.25">
      <c r="A46" s="46" t="s">
        <v>13</v>
      </c>
      <c r="B46" s="53">
        <v>10.6</v>
      </c>
      <c r="C46" s="53">
        <v>9.6999999999999993</v>
      </c>
      <c r="D46" s="53">
        <v>11.6</v>
      </c>
    </row>
    <row r="47" spans="1:5" ht="23.25">
      <c r="A47" s="46" t="s">
        <v>14</v>
      </c>
      <c r="B47" s="53">
        <v>0.3</v>
      </c>
      <c r="C47" s="53">
        <v>0.4</v>
      </c>
      <c r="D47" s="53">
        <v>0.1</v>
      </c>
    </row>
    <row r="48" spans="1:5" ht="23.25">
      <c r="A48" s="46" t="s">
        <v>15</v>
      </c>
      <c r="B48" s="53">
        <v>2.4</v>
      </c>
      <c r="C48" s="53">
        <v>1.6</v>
      </c>
      <c r="D48" s="53">
        <v>3.3</v>
      </c>
    </row>
    <row r="49" spans="1:4" ht="23.25">
      <c r="A49" s="24" t="s">
        <v>16</v>
      </c>
      <c r="B49" s="53" t="s">
        <v>35</v>
      </c>
      <c r="C49" s="53" t="s">
        <v>35</v>
      </c>
      <c r="D49" s="53">
        <v>0</v>
      </c>
    </row>
    <row r="50" spans="1:4" ht="23.25">
      <c r="A50" s="24" t="s">
        <v>17</v>
      </c>
      <c r="B50" s="53">
        <v>0.1</v>
      </c>
      <c r="C50" s="53">
        <v>0.1</v>
      </c>
      <c r="D50" s="53">
        <v>0.1</v>
      </c>
    </row>
    <row r="51" spans="1:4" ht="23.25">
      <c r="A51" s="24" t="s">
        <v>18</v>
      </c>
      <c r="B51" s="53" t="s">
        <v>35</v>
      </c>
      <c r="C51" s="53">
        <v>0</v>
      </c>
      <c r="D51" s="53">
        <v>0.1</v>
      </c>
    </row>
    <row r="52" spans="1:4" ht="23.25">
      <c r="A52" s="24" t="s">
        <v>19</v>
      </c>
      <c r="B52" s="53">
        <v>0.3</v>
      </c>
      <c r="C52" s="53">
        <v>0.5</v>
      </c>
      <c r="D52" s="53" t="s">
        <v>35</v>
      </c>
    </row>
    <row r="53" spans="1:4" ht="23.25">
      <c r="A53" s="24" t="s">
        <v>20</v>
      </c>
      <c r="B53" s="53">
        <v>0.1</v>
      </c>
      <c r="C53" s="53">
        <v>0.1</v>
      </c>
      <c r="D53" s="53">
        <v>0.1</v>
      </c>
    </row>
    <row r="54" spans="1:4" ht="23.25">
      <c r="A54" s="24" t="s">
        <v>21</v>
      </c>
      <c r="B54" s="53">
        <v>3.3</v>
      </c>
      <c r="C54" s="53">
        <v>3</v>
      </c>
      <c r="D54" s="53">
        <v>3.6</v>
      </c>
    </row>
    <row r="55" spans="1:4" ht="23.25">
      <c r="A55" s="24" t="s">
        <v>32</v>
      </c>
      <c r="B55" s="53"/>
      <c r="C55" s="53"/>
      <c r="D55" s="53"/>
    </row>
    <row r="56" spans="1:4" ht="23.25">
      <c r="A56" s="24" t="s">
        <v>22</v>
      </c>
      <c r="B56" s="53">
        <v>3.2</v>
      </c>
      <c r="C56" s="53">
        <v>1.7</v>
      </c>
      <c r="D56" s="53">
        <v>4.9000000000000004</v>
      </c>
    </row>
    <row r="57" spans="1:4" ht="23.25">
      <c r="A57" s="24" t="s">
        <v>23</v>
      </c>
      <c r="B57" s="53">
        <v>1.3</v>
      </c>
      <c r="C57" s="53">
        <v>0.6</v>
      </c>
      <c r="D57" s="53">
        <v>1.9</v>
      </c>
    </row>
    <row r="58" spans="1:4" ht="23.25">
      <c r="A58" s="24" t="s">
        <v>24</v>
      </c>
      <c r="B58" s="53">
        <v>7.6</v>
      </c>
      <c r="C58" s="53">
        <v>6.9</v>
      </c>
      <c r="D58" s="53">
        <v>8.3000000000000007</v>
      </c>
    </row>
    <row r="59" spans="1:4" ht="23.25">
      <c r="A59" s="24" t="s">
        <v>25</v>
      </c>
      <c r="B59" s="53">
        <v>1.1000000000000001</v>
      </c>
      <c r="C59" s="53">
        <v>1.6</v>
      </c>
      <c r="D59" s="53">
        <v>0.6</v>
      </c>
    </row>
    <row r="60" spans="1:4" ht="23.25">
      <c r="A60" s="24" t="s">
        <v>26</v>
      </c>
      <c r="B60" s="53">
        <v>0.2</v>
      </c>
      <c r="C60" s="53">
        <v>0.1</v>
      </c>
      <c r="D60" s="53">
        <v>0.4</v>
      </c>
    </row>
    <row r="61" spans="1:4" ht="23.25">
      <c r="A61" s="24" t="s">
        <v>31</v>
      </c>
      <c r="B61" s="53">
        <v>0</v>
      </c>
      <c r="C61" s="53">
        <v>0</v>
      </c>
      <c r="D61" s="53">
        <v>0</v>
      </c>
    </row>
    <row r="62" spans="1:4" ht="23.25">
      <c r="A62" s="49" t="s">
        <v>28</v>
      </c>
      <c r="B62" s="54">
        <v>0</v>
      </c>
      <c r="C62" s="54">
        <v>0</v>
      </c>
      <c r="D62" s="54">
        <v>0</v>
      </c>
    </row>
    <row r="63" spans="1:4" ht="8.25" customHeight="1">
      <c r="A63" s="24"/>
      <c r="B63" s="26"/>
      <c r="C63" s="26"/>
      <c r="D63" s="26"/>
    </row>
    <row r="64" spans="1:4" ht="23.25">
      <c r="A64" s="24" t="s">
        <v>33</v>
      </c>
      <c r="B64" s="26"/>
      <c r="C64" s="26"/>
      <c r="D64" s="26"/>
    </row>
    <row r="65" spans="1:1" ht="23.25">
      <c r="A65" s="2" t="s">
        <v>43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T27"/>
  <sheetViews>
    <sheetView topLeftCell="A7" workbookViewId="0">
      <selection activeCell="L26" sqref="L26"/>
    </sheetView>
  </sheetViews>
  <sheetFormatPr defaultRowHeight="21.75"/>
  <cols>
    <col min="6" max="8" width="11" bestFit="1" customWidth="1"/>
    <col min="10" max="12" width="11" bestFit="1" customWidth="1"/>
    <col min="262" max="264" width="11" bestFit="1" customWidth="1"/>
    <col min="266" max="268" width="11" bestFit="1" customWidth="1"/>
    <col min="518" max="520" width="11" bestFit="1" customWidth="1"/>
    <col min="522" max="524" width="11" bestFit="1" customWidth="1"/>
    <col min="774" max="776" width="11" bestFit="1" customWidth="1"/>
    <col min="778" max="780" width="11" bestFit="1" customWidth="1"/>
    <col min="1030" max="1032" width="11" bestFit="1" customWidth="1"/>
    <col min="1034" max="1036" width="11" bestFit="1" customWidth="1"/>
    <col min="1286" max="1288" width="11" bestFit="1" customWidth="1"/>
    <col min="1290" max="1292" width="11" bestFit="1" customWidth="1"/>
    <col min="1542" max="1544" width="11" bestFit="1" customWidth="1"/>
    <col min="1546" max="1548" width="11" bestFit="1" customWidth="1"/>
    <col min="1798" max="1800" width="11" bestFit="1" customWidth="1"/>
    <col min="1802" max="1804" width="11" bestFit="1" customWidth="1"/>
    <col min="2054" max="2056" width="11" bestFit="1" customWidth="1"/>
    <col min="2058" max="2060" width="11" bestFit="1" customWidth="1"/>
    <col min="2310" max="2312" width="11" bestFit="1" customWidth="1"/>
    <col min="2314" max="2316" width="11" bestFit="1" customWidth="1"/>
    <col min="2566" max="2568" width="11" bestFit="1" customWidth="1"/>
    <col min="2570" max="2572" width="11" bestFit="1" customWidth="1"/>
    <col min="2822" max="2824" width="11" bestFit="1" customWidth="1"/>
    <col min="2826" max="2828" width="11" bestFit="1" customWidth="1"/>
    <col min="3078" max="3080" width="11" bestFit="1" customWidth="1"/>
    <col min="3082" max="3084" width="11" bestFit="1" customWidth="1"/>
    <col min="3334" max="3336" width="11" bestFit="1" customWidth="1"/>
    <col min="3338" max="3340" width="11" bestFit="1" customWidth="1"/>
    <col min="3590" max="3592" width="11" bestFit="1" customWidth="1"/>
    <col min="3594" max="3596" width="11" bestFit="1" customWidth="1"/>
    <col min="3846" max="3848" width="11" bestFit="1" customWidth="1"/>
    <col min="3850" max="3852" width="11" bestFit="1" customWidth="1"/>
    <col min="4102" max="4104" width="11" bestFit="1" customWidth="1"/>
    <col min="4106" max="4108" width="11" bestFit="1" customWidth="1"/>
    <col min="4358" max="4360" width="11" bestFit="1" customWidth="1"/>
    <col min="4362" max="4364" width="11" bestFit="1" customWidth="1"/>
    <col min="4614" max="4616" width="11" bestFit="1" customWidth="1"/>
    <col min="4618" max="4620" width="11" bestFit="1" customWidth="1"/>
    <col min="4870" max="4872" width="11" bestFit="1" customWidth="1"/>
    <col min="4874" max="4876" width="11" bestFit="1" customWidth="1"/>
    <col min="5126" max="5128" width="11" bestFit="1" customWidth="1"/>
    <col min="5130" max="5132" width="11" bestFit="1" customWidth="1"/>
    <col min="5382" max="5384" width="11" bestFit="1" customWidth="1"/>
    <col min="5386" max="5388" width="11" bestFit="1" customWidth="1"/>
    <col min="5638" max="5640" width="11" bestFit="1" customWidth="1"/>
    <col min="5642" max="5644" width="11" bestFit="1" customWidth="1"/>
    <col min="5894" max="5896" width="11" bestFit="1" customWidth="1"/>
    <col min="5898" max="5900" width="11" bestFit="1" customWidth="1"/>
    <col min="6150" max="6152" width="11" bestFit="1" customWidth="1"/>
    <col min="6154" max="6156" width="11" bestFit="1" customWidth="1"/>
    <col min="6406" max="6408" width="11" bestFit="1" customWidth="1"/>
    <col min="6410" max="6412" width="11" bestFit="1" customWidth="1"/>
    <col min="6662" max="6664" width="11" bestFit="1" customWidth="1"/>
    <col min="6666" max="6668" width="11" bestFit="1" customWidth="1"/>
    <col min="6918" max="6920" width="11" bestFit="1" customWidth="1"/>
    <col min="6922" max="6924" width="11" bestFit="1" customWidth="1"/>
    <col min="7174" max="7176" width="11" bestFit="1" customWidth="1"/>
    <col min="7178" max="7180" width="11" bestFit="1" customWidth="1"/>
    <col min="7430" max="7432" width="11" bestFit="1" customWidth="1"/>
    <col min="7434" max="7436" width="11" bestFit="1" customWidth="1"/>
    <col min="7686" max="7688" width="11" bestFit="1" customWidth="1"/>
    <col min="7690" max="7692" width="11" bestFit="1" customWidth="1"/>
    <col min="7942" max="7944" width="11" bestFit="1" customWidth="1"/>
    <col min="7946" max="7948" width="11" bestFit="1" customWidth="1"/>
    <col min="8198" max="8200" width="11" bestFit="1" customWidth="1"/>
    <col min="8202" max="8204" width="11" bestFit="1" customWidth="1"/>
    <col min="8454" max="8456" width="11" bestFit="1" customWidth="1"/>
    <col min="8458" max="8460" width="11" bestFit="1" customWidth="1"/>
    <col min="8710" max="8712" width="11" bestFit="1" customWidth="1"/>
    <col min="8714" max="8716" width="11" bestFit="1" customWidth="1"/>
    <col min="8966" max="8968" width="11" bestFit="1" customWidth="1"/>
    <col min="8970" max="8972" width="11" bestFit="1" customWidth="1"/>
    <col min="9222" max="9224" width="11" bestFit="1" customWidth="1"/>
    <col min="9226" max="9228" width="11" bestFit="1" customWidth="1"/>
    <col min="9478" max="9480" width="11" bestFit="1" customWidth="1"/>
    <col min="9482" max="9484" width="11" bestFit="1" customWidth="1"/>
    <col min="9734" max="9736" width="11" bestFit="1" customWidth="1"/>
    <col min="9738" max="9740" width="11" bestFit="1" customWidth="1"/>
    <col min="9990" max="9992" width="11" bestFit="1" customWidth="1"/>
    <col min="9994" max="9996" width="11" bestFit="1" customWidth="1"/>
    <col min="10246" max="10248" width="11" bestFit="1" customWidth="1"/>
    <col min="10250" max="10252" width="11" bestFit="1" customWidth="1"/>
    <col min="10502" max="10504" width="11" bestFit="1" customWidth="1"/>
    <col min="10506" max="10508" width="11" bestFit="1" customWidth="1"/>
    <col min="10758" max="10760" width="11" bestFit="1" customWidth="1"/>
    <col min="10762" max="10764" width="11" bestFit="1" customWidth="1"/>
    <col min="11014" max="11016" width="11" bestFit="1" customWidth="1"/>
    <col min="11018" max="11020" width="11" bestFit="1" customWidth="1"/>
    <col min="11270" max="11272" width="11" bestFit="1" customWidth="1"/>
    <col min="11274" max="11276" width="11" bestFit="1" customWidth="1"/>
    <col min="11526" max="11528" width="11" bestFit="1" customWidth="1"/>
    <col min="11530" max="11532" width="11" bestFit="1" customWidth="1"/>
    <col min="11782" max="11784" width="11" bestFit="1" customWidth="1"/>
    <col min="11786" max="11788" width="11" bestFit="1" customWidth="1"/>
    <col min="12038" max="12040" width="11" bestFit="1" customWidth="1"/>
    <col min="12042" max="12044" width="11" bestFit="1" customWidth="1"/>
    <col min="12294" max="12296" width="11" bestFit="1" customWidth="1"/>
    <col min="12298" max="12300" width="11" bestFit="1" customWidth="1"/>
    <col min="12550" max="12552" width="11" bestFit="1" customWidth="1"/>
    <col min="12554" max="12556" width="11" bestFit="1" customWidth="1"/>
    <col min="12806" max="12808" width="11" bestFit="1" customWidth="1"/>
    <col min="12810" max="12812" width="11" bestFit="1" customWidth="1"/>
    <col min="13062" max="13064" width="11" bestFit="1" customWidth="1"/>
    <col min="13066" max="13068" width="11" bestFit="1" customWidth="1"/>
    <col min="13318" max="13320" width="11" bestFit="1" customWidth="1"/>
    <col min="13322" max="13324" width="11" bestFit="1" customWidth="1"/>
    <col min="13574" max="13576" width="11" bestFit="1" customWidth="1"/>
    <col min="13578" max="13580" width="11" bestFit="1" customWidth="1"/>
    <col min="13830" max="13832" width="11" bestFit="1" customWidth="1"/>
    <col min="13834" max="13836" width="11" bestFit="1" customWidth="1"/>
    <col min="14086" max="14088" width="11" bestFit="1" customWidth="1"/>
    <col min="14090" max="14092" width="11" bestFit="1" customWidth="1"/>
    <col min="14342" max="14344" width="11" bestFit="1" customWidth="1"/>
    <col min="14346" max="14348" width="11" bestFit="1" customWidth="1"/>
    <col min="14598" max="14600" width="11" bestFit="1" customWidth="1"/>
    <col min="14602" max="14604" width="11" bestFit="1" customWidth="1"/>
    <col min="14854" max="14856" width="11" bestFit="1" customWidth="1"/>
    <col min="14858" max="14860" width="11" bestFit="1" customWidth="1"/>
    <col min="15110" max="15112" width="11" bestFit="1" customWidth="1"/>
    <col min="15114" max="15116" width="11" bestFit="1" customWidth="1"/>
    <col min="15366" max="15368" width="11" bestFit="1" customWidth="1"/>
    <col min="15370" max="15372" width="11" bestFit="1" customWidth="1"/>
    <col min="15622" max="15624" width="11" bestFit="1" customWidth="1"/>
    <col min="15626" max="15628" width="11" bestFit="1" customWidth="1"/>
    <col min="15878" max="15880" width="11" bestFit="1" customWidth="1"/>
    <col min="15882" max="15884" width="11" bestFit="1" customWidth="1"/>
    <col min="16134" max="16136" width="11" bestFit="1" customWidth="1"/>
    <col min="16138" max="16140" width="11" bestFit="1" customWidth="1"/>
  </cols>
  <sheetData>
    <row r="1" spans="3:20">
      <c r="J1" t="s">
        <v>45</v>
      </c>
      <c r="R1" t="s">
        <v>45</v>
      </c>
    </row>
    <row r="2" spans="3:20">
      <c r="D2" t="s">
        <v>46</v>
      </c>
      <c r="F2" s="67" t="s">
        <v>47</v>
      </c>
      <c r="G2" s="67" t="s">
        <v>48</v>
      </c>
      <c r="H2" s="67" t="s">
        <v>49</v>
      </c>
    </row>
    <row r="3" spans="3:20">
      <c r="D3" t="s">
        <v>2</v>
      </c>
      <c r="F3" s="68">
        <v>306164.19</v>
      </c>
      <c r="G3" s="68">
        <v>159148.04</v>
      </c>
      <c r="H3" s="68">
        <v>147016.15</v>
      </c>
      <c r="J3" s="69" t="e">
        <f>J4+#REF!</f>
        <v>#REF!</v>
      </c>
      <c r="K3" s="69" t="e">
        <f>K4+#REF!</f>
        <v>#REF!</v>
      </c>
      <c r="L3" s="69" t="e">
        <f>L4+#REF!</f>
        <v>#REF!</v>
      </c>
      <c r="N3" s="70" t="e">
        <f>J3/J$3*100</f>
        <v>#REF!</v>
      </c>
      <c r="O3" s="70" t="e">
        <f>K3/K$3*100</f>
        <v>#REF!</v>
      </c>
      <c r="P3" s="70" t="e">
        <f>L3/L$3*100</f>
        <v>#REF!</v>
      </c>
      <c r="R3" s="71">
        <f>SUM(R5:R27)</f>
        <v>100.00000000000001</v>
      </c>
      <c r="S3" s="71">
        <f>SUM(S5:S27)</f>
        <v>100</v>
      </c>
      <c r="T3" s="71">
        <f>SUM(T5:T27)</f>
        <v>99.999999999999972</v>
      </c>
    </row>
    <row r="4" spans="3:20">
      <c r="F4" s="68"/>
      <c r="G4" s="68"/>
      <c r="H4" s="68"/>
      <c r="J4" s="69">
        <f>J5</f>
        <v>212552</v>
      </c>
      <c r="K4" s="69">
        <f>K5</f>
        <v>114904</v>
      </c>
      <c r="L4" s="69">
        <f>L5</f>
        <v>97648</v>
      </c>
      <c r="N4" s="70"/>
      <c r="O4" s="70"/>
      <c r="P4" s="70"/>
      <c r="R4" s="71"/>
      <c r="S4" s="71"/>
      <c r="T4" s="71"/>
    </row>
    <row r="5" spans="3:20">
      <c r="C5" t="s">
        <v>50</v>
      </c>
      <c r="D5" t="s">
        <v>51</v>
      </c>
      <c r="E5" t="s">
        <v>52</v>
      </c>
      <c r="F5" s="68">
        <v>212552.06</v>
      </c>
      <c r="G5" s="68">
        <v>114904.05</v>
      </c>
      <c r="H5" s="68">
        <v>97648.01</v>
      </c>
      <c r="J5" s="69">
        <f>K5+L5</f>
        <v>212552</v>
      </c>
      <c r="K5" s="69">
        <v>114904</v>
      </c>
      <c r="L5" s="69">
        <v>97648</v>
      </c>
      <c r="N5" s="70" t="e">
        <f t="shared" ref="N5:P27" si="0">J5/J$3*100</f>
        <v>#REF!</v>
      </c>
      <c r="O5" s="70" t="e">
        <f t="shared" si="0"/>
        <v>#REF!</v>
      </c>
      <c r="P5" s="70" t="e">
        <f t="shared" si="0"/>
        <v>#REF!</v>
      </c>
      <c r="R5" s="71">
        <v>69.400000000000006</v>
      </c>
      <c r="S5" s="71">
        <v>72.2</v>
      </c>
      <c r="T5" s="71">
        <v>66.400000000000006</v>
      </c>
    </row>
    <row r="6" spans="3:20">
      <c r="C6" t="s">
        <v>53</v>
      </c>
      <c r="D6" t="s">
        <v>54</v>
      </c>
      <c r="E6" t="s">
        <v>55</v>
      </c>
      <c r="F6" s="68">
        <v>372.29</v>
      </c>
      <c r="G6" s="68">
        <v>292.66000000000003</v>
      </c>
      <c r="H6" s="68">
        <v>79.63</v>
      </c>
      <c r="J6" s="69">
        <f t="shared" ref="J6:J27" si="1">K6+L6</f>
        <v>372</v>
      </c>
      <c r="K6" s="69">
        <v>292</v>
      </c>
      <c r="L6" s="69">
        <v>80</v>
      </c>
      <c r="N6" s="70" t="e">
        <f t="shared" si="0"/>
        <v>#REF!</v>
      </c>
      <c r="O6" s="70" t="e">
        <f t="shared" si="0"/>
        <v>#REF!</v>
      </c>
      <c r="P6" s="70" t="e">
        <f t="shared" si="0"/>
        <v>#REF!</v>
      </c>
      <c r="R6" s="71">
        <v>0.1</v>
      </c>
      <c r="S6" s="71">
        <v>0.2</v>
      </c>
      <c r="T6" s="71">
        <v>0.1</v>
      </c>
    </row>
    <row r="7" spans="3:20">
      <c r="C7" t="s">
        <v>56</v>
      </c>
      <c r="F7" s="68">
        <v>7922.41</v>
      </c>
      <c r="G7" s="68">
        <v>5489.55</v>
      </c>
      <c r="H7" s="68">
        <v>2432.86</v>
      </c>
      <c r="J7" s="69">
        <f t="shared" si="1"/>
        <v>7922</v>
      </c>
      <c r="K7" s="69">
        <v>5489</v>
      </c>
      <c r="L7" s="69">
        <v>2433</v>
      </c>
      <c r="N7" s="70" t="e">
        <f t="shared" si="0"/>
        <v>#REF!</v>
      </c>
      <c r="O7" s="70" t="e">
        <f t="shared" si="0"/>
        <v>#REF!</v>
      </c>
      <c r="P7" s="70" t="e">
        <f t="shared" si="0"/>
        <v>#REF!</v>
      </c>
      <c r="R7" s="71">
        <v>2.6</v>
      </c>
      <c r="S7" s="71">
        <v>3.4</v>
      </c>
      <c r="T7" s="71">
        <v>1.6</v>
      </c>
    </row>
    <row r="8" spans="3:20">
      <c r="C8" t="s">
        <v>57</v>
      </c>
      <c r="D8" t="s">
        <v>58</v>
      </c>
      <c r="E8" t="s">
        <v>59</v>
      </c>
      <c r="F8" s="68">
        <v>532.08000000000004</v>
      </c>
      <c r="G8" s="68">
        <v>532.08000000000004</v>
      </c>
      <c r="H8" s="68" t="s">
        <v>60</v>
      </c>
      <c r="J8" s="69">
        <f t="shared" si="1"/>
        <v>532</v>
      </c>
      <c r="K8" s="69">
        <v>532</v>
      </c>
      <c r="L8" s="69">
        <v>0</v>
      </c>
      <c r="N8" s="70" t="e">
        <f t="shared" si="0"/>
        <v>#REF!</v>
      </c>
      <c r="O8" s="70" t="e">
        <f t="shared" si="0"/>
        <v>#REF!</v>
      </c>
      <c r="P8" s="70" t="e">
        <f t="shared" si="0"/>
        <v>#REF!</v>
      </c>
      <c r="R8" s="71">
        <v>0.2</v>
      </c>
      <c r="S8" s="71">
        <v>0.3</v>
      </c>
      <c r="T8" s="71" t="s">
        <v>36</v>
      </c>
    </row>
    <row r="9" spans="3:20">
      <c r="C9" t="s">
        <v>61</v>
      </c>
      <c r="D9" t="s">
        <v>62</v>
      </c>
      <c r="E9" t="s">
        <v>63</v>
      </c>
      <c r="F9" s="68">
        <v>55.88</v>
      </c>
      <c r="G9" s="68">
        <v>55.88</v>
      </c>
      <c r="H9" s="68" t="s">
        <v>60</v>
      </c>
      <c r="J9" s="69">
        <f t="shared" si="1"/>
        <v>56</v>
      </c>
      <c r="K9" s="69">
        <v>56</v>
      </c>
      <c r="L9" s="69">
        <v>0</v>
      </c>
      <c r="N9" s="70" t="e">
        <f t="shared" si="0"/>
        <v>#REF!</v>
      </c>
      <c r="O9" s="70" t="e">
        <f t="shared" si="0"/>
        <v>#REF!</v>
      </c>
      <c r="P9" s="70" t="e">
        <f t="shared" si="0"/>
        <v>#REF!</v>
      </c>
      <c r="R9" s="71" t="s">
        <v>64</v>
      </c>
      <c r="S9" s="71" t="s">
        <v>64</v>
      </c>
      <c r="T9" s="71" t="s">
        <v>36</v>
      </c>
    </row>
    <row r="10" spans="3:20">
      <c r="C10" t="s">
        <v>65</v>
      </c>
      <c r="D10" t="s">
        <v>66</v>
      </c>
      <c r="F10" s="68">
        <v>4497.59</v>
      </c>
      <c r="G10" s="68">
        <v>4058.66</v>
      </c>
      <c r="H10" s="68">
        <v>438.93</v>
      </c>
      <c r="J10" s="69">
        <f t="shared" si="1"/>
        <v>4498</v>
      </c>
      <c r="K10" s="69">
        <v>4059</v>
      </c>
      <c r="L10" s="69">
        <v>439</v>
      </c>
      <c r="N10" s="70" t="e">
        <f t="shared" si="0"/>
        <v>#REF!</v>
      </c>
      <c r="O10" s="70" t="e">
        <f t="shared" si="0"/>
        <v>#REF!</v>
      </c>
      <c r="P10" s="70" t="e">
        <f t="shared" si="0"/>
        <v>#REF!</v>
      </c>
      <c r="R10" s="71">
        <v>1.5</v>
      </c>
      <c r="S10" s="71">
        <v>2.6</v>
      </c>
      <c r="T10" s="71">
        <v>0.3</v>
      </c>
    </row>
    <row r="11" spans="3:20">
      <c r="C11" t="s">
        <v>67</v>
      </c>
      <c r="D11" t="s">
        <v>68</v>
      </c>
      <c r="F11" s="68">
        <v>18468.71</v>
      </c>
      <c r="G11" s="68">
        <v>9277.24</v>
      </c>
      <c r="H11" s="68">
        <v>9191.4699999999993</v>
      </c>
      <c r="J11" s="69">
        <f t="shared" si="1"/>
        <v>18468</v>
      </c>
      <c r="K11" s="69">
        <v>9277</v>
      </c>
      <c r="L11" s="69">
        <v>9191</v>
      </c>
      <c r="N11" s="70" t="e">
        <f t="shared" si="0"/>
        <v>#REF!</v>
      </c>
      <c r="O11" s="70" t="e">
        <f t="shared" si="0"/>
        <v>#REF!</v>
      </c>
      <c r="P11" s="70" t="e">
        <f t="shared" si="0"/>
        <v>#REF!</v>
      </c>
      <c r="R11" s="71">
        <v>6</v>
      </c>
      <c r="S11" s="71">
        <v>5.8</v>
      </c>
      <c r="T11" s="71">
        <v>6.2</v>
      </c>
    </row>
    <row r="12" spans="3:20">
      <c r="C12" t="s">
        <v>69</v>
      </c>
      <c r="D12" t="s">
        <v>70</v>
      </c>
      <c r="E12" t="s">
        <v>71</v>
      </c>
      <c r="F12" s="68">
        <v>1449.51</v>
      </c>
      <c r="G12" s="68">
        <v>1449.51</v>
      </c>
      <c r="H12" s="68" t="s">
        <v>60</v>
      </c>
      <c r="J12" s="69">
        <f t="shared" si="1"/>
        <v>1450</v>
      </c>
      <c r="K12" s="69">
        <v>1450</v>
      </c>
      <c r="L12" s="69">
        <v>0</v>
      </c>
      <c r="N12" s="70" t="e">
        <f t="shared" si="0"/>
        <v>#REF!</v>
      </c>
      <c r="O12" s="70" t="e">
        <f t="shared" si="0"/>
        <v>#REF!</v>
      </c>
      <c r="P12" s="70" t="e">
        <f t="shared" si="0"/>
        <v>#REF!</v>
      </c>
      <c r="R12" s="71">
        <v>0.5</v>
      </c>
      <c r="S12" s="71">
        <v>0.9</v>
      </c>
      <c r="T12" s="71" t="s">
        <v>36</v>
      </c>
    </row>
    <row r="13" spans="3:20">
      <c r="C13" t="s">
        <v>72</v>
      </c>
      <c r="D13" t="s">
        <v>73</v>
      </c>
      <c r="E13" t="s">
        <v>74</v>
      </c>
      <c r="F13" s="68">
        <v>6754.14</v>
      </c>
      <c r="G13" s="68">
        <v>1813.73</v>
      </c>
      <c r="H13" s="68">
        <v>4940.41</v>
      </c>
      <c r="J13" s="69">
        <f t="shared" si="1"/>
        <v>6754</v>
      </c>
      <c r="K13" s="69">
        <v>1814</v>
      </c>
      <c r="L13" s="69">
        <v>4940</v>
      </c>
      <c r="N13" s="70" t="e">
        <f t="shared" si="0"/>
        <v>#REF!</v>
      </c>
      <c r="O13" s="70" t="e">
        <f t="shared" si="0"/>
        <v>#REF!</v>
      </c>
      <c r="P13" s="70" t="e">
        <f t="shared" si="0"/>
        <v>#REF!</v>
      </c>
      <c r="R13" s="71">
        <v>2.2000000000000002</v>
      </c>
      <c r="S13" s="71">
        <v>1.1000000000000001</v>
      </c>
      <c r="T13" s="71">
        <v>3.4</v>
      </c>
    </row>
    <row r="14" spans="3:20">
      <c r="C14" t="s">
        <v>75</v>
      </c>
      <c r="D14" t="s">
        <v>76</v>
      </c>
      <c r="E14" t="s">
        <v>77</v>
      </c>
      <c r="F14" s="68" t="s">
        <v>60</v>
      </c>
      <c r="G14" s="68" t="s">
        <v>60</v>
      </c>
      <c r="H14" s="68" t="s">
        <v>60</v>
      </c>
      <c r="J14" s="69">
        <f t="shared" si="1"/>
        <v>0</v>
      </c>
      <c r="K14" s="69">
        <v>0</v>
      </c>
      <c r="L14" s="69">
        <v>0</v>
      </c>
      <c r="N14" s="70" t="e">
        <f t="shared" si="0"/>
        <v>#REF!</v>
      </c>
      <c r="O14" s="70" t="e">
        <f t="shared" si="0"/>
        <v>#REF!</v>
      </c>
      <c r="P14" s="70" t="e">
        <f t="shared" si="0"/>
        <v>#REF!</v>
      </c>
      <c r="R14" s="71" t="s">
        <v>36</v>
      </c>
      <c r="S14" s="71" t="s">
        <v>36</v>
      </c>
      <c r="T14" s="71" t="s">
        <v>36</v>
      </c>
    </row>
    <row r="15" spans="3:20">
      <c r="C15" t="s">
        <v>78</v>
      </c>
      <c r="D15" t="s">
        <v>79</v>
      </c>
      <c r="E15" t="s">
        <v>80</v>
      </c>
      <c r="F15" s="68">
        <v>794.87</v>
      </c>
      <c r="G15" s="68">
        <v>401.96</v>
      </c>
      <c r="H15" s="68">
        <v>392.91</v>
      </c>
      <c r="J15" s="69">
        <f t="shared" si="1"/>
        <v>795</v>
      </c>
      <c r="K15" s="69">
        <v>402</v>
      </c>
      <c r="L15" s="69">
        <v>393</v>
      </c>
      <c r="N15" s="70" t="e">
        <f t="shared" si="0"/>
        <v>#REF!</v>
      </c>
      <c r="O15" s="70" t="e">
        <f t="shared" si="0"/>
        <v>#REF!</v>
      </c>
      <c r="P15" s="70" t="e">
        <f t="shared" si="0"/>
        <v>#REF!</v>
      </c>
      <c r="R15" s="71">
        <v>0.3</v>
      </c>
      <c r="S15" s="71">
        <v>0.3</v>
      </c>
      <c r="T15" s="71">
        <v>0.3</v>
      </c>
    </row>
    <row r="16" spans="3:20">
      <c r="C16" t="s">
        <v>81</v>
      </c>
      <c r="D16" t="s">
        <v>82</v>
      </c>
      <c r="F16" s="68">
        <v>1109.6500000000001</v>
      </c>
      <c r="G16" s="68" t="s">
        <v>60</v>
      </c>
      <c r="H16" s="68">
        <v>1109.6500000000001</v>
      </c>
      <c r="J16" s="69">
        <f t="shared" si="1"/>
        <v>1110</v>
      </c>
      <c r="K16" s="69">
        <v>0</v>
      </c>
      <c r="L16" s="69">
        <v>1110</v>
      </c>
      <c r="N16" s="70" t="e">
        <f t="shared" si="0"/>
        <v>#REF!</v>
      </c>
      <c r="O16" s="70" t="e">
        <f t="shared" si="0"/>
        <v>#REF!</v>
      </c>
      <c r="P16" s="70" t="e">
        <f t="shared" si="0"/>
        <v>#REF!</v>
      </c>
      <c r="R16" s="71">
        <v>0.4</v>
      </c>
      <c r="S16" s="71" t="s">
        <v>36</v>
      </c>
      <c r="T16" s="71">
        <v>0.7</v>
      </c>
    </row>
    <row r="17" spans="3:20">
      <c r="C17" t="s">
        <v>81</v>
      </c>
      <c r="D17" t="s">
        <v>83</v>
      </c>
      <c r="F17" s="68">
        <v>364.73</v>
      </c>
      <c r="G17" s="68">
        <v>299.77</v>
      </c>
      <c r="H17" s="68">
        <v>64.959999999999994</v>
      </c>
      <c r="J17" s="69">
        <f t="shared" si="1"/>
        <v>365</v>
      </c>
      <c r="K17" s="69">
        <v>300</v>
      </c>
      <c r="L17" s="69">
        <v>65</v>
      </c>
      <c r="N17" s="70" t="e">
        <f t="shared" si="0"/>
        <v>#REF!</v>
      </c>
      <c r="O17" s="70" t="e">
        <f t="shared" si="0"/>
        <v>#REF!</v>
      </c>
      <c r="P17" s="70" t="e">
        <f t="shared" si="0"/>
        <v>#REF!</v>
      </c>
      <c r="R17" s="71">
        <v>0.1</v>
      </c>
      <c r="S17" s="71">
        <v>0.2</v>
      </c>
      <c r="T17" s="71" t="s">
        <v>64</v>
      </c>
    </row>
    <row r="18" spans="3:20">
      <c r="C18" t="s">
        <v>81</v>
      </c>
      <c r="D18" t="s">
        <v>84</v>
      </c>
      <c r="F18" s="68">
        <v>701.86</v>
      </c>
      <c r="G18" s="68">
        <v>267.58</v>
      </c>
      <c r="H18" s="68">
        <v>434.28</v>
      </c>
      <c r="J18" s="69">
        <f t="shared" si="1"/>
        <v>702</v>
      </c>
      <c r="K18" s="69">
        <v>268</v>
      </c>
      <c r="L18" s="69">
        <v>434</v>
      </c>
      <c r="N18" s="70" t="e">
        <f t="shared" si="0"/>
        <v>#REF!</v>
      </c>
      <c r="O18" s="70" t="e">
        <f t="shared" si="0"/>
        <v>#REF!</v>
      </c>
      <c r="P18" s="70" t="e">
        <f t="shared" si="0"/>
        <v>#REF!</v>
      </c>
      <c r="R18" s="71">
        <v>0.2</v>
      </c>
      <c r="S18" s="71">
        <v>0.2</v>
      </c>
      <c r="T18" s="71">
        <v>0.3</v>
      </c>
    </row>
    <row r="19" spans="3:20">
      <c r="C19" t="s">
        <v>85</v>
      </c>
      <c r="D19" t="s">
        <v>86</v>
      </c>
      <c r="F19" s="68">
        <v>7372</v>
      </c>
      <c r="G19" s="68">
        <v>3393.39</v>
      </c>
      <c r="H19" s="68">
        <v>3978.61</v>
      </c>
      <c r="J19" s="69">
        <f t="shared" si="1"/>
        <v>7372</v>
      </c>
      <c r="K19" s="69">
        <v>3393</v>
      </c>
      <c r="L19" s="69">
        <v>3979</v>
      </c>
      <c r="N19" s="70" t="e">
        <f t="shared" si="0"/>
        <v>#REF!</v>
      </c>
      <c r="O19" s="70" t="e">
        <f t="shared" si="0"/>
        <v>#REF!</v>
      </c>
      <c r="P19" s="70" t="e">
        <f t="shared" si="0"/>
        <v>#REF!</v>
      </c>
      <c r="R19" s="71">
        <v>2.4</v>
      </c>
      <c r="S19" s="71">
        <v>2.1</v>
      </c>
      <c r="T19" s="71">
        <v>2.7</v>
      </c>
    </row>
    <row r="20" spans="3:20">
      <c r="F20" s="68"/>
      <c r="G20" s="68"/>
      <c r="H20" s="68"/>
      <c r="J20" s="69"/>
      <c r="K20" s="69"/>
      <c r="L20" s="69"/>
      <c r="N20" s="70"/>
      <c r="O20" s="70"/>
      <c r="P20" s="70"/>
      <c r="R20" s="71"/>
      <c r="S20" s="71"/>
      <c r="T20" s="71"/>
    </row>
    <row r="21" spans="3:20">
      <c r="C21" t="s">
        <v>87</v>
      </c>
      <c r="F21" s="68">
        <v>10519.86</v>
      </c>
      <c r="G21" s="68">
        <v>2342.5500000000002</v>
      </c>
      <c r="H21" s="68">
        <v>8177.31</v>
      </c>
      <c r="J21" s="69">
        <f t="shared" si="1"/>
        <v>10520</v>
      </c>
      <c r="K21" s="69">
        <v>2343</v>
      </c>
      <c r="L21" s="69">
        <v>8177</v>
      </c>
      <c r="N21" s="70" t="e">
        <f t="shared" si="0"/>
        <v>#REF!</v>
      </c>
      <c r="O21" s="70" t="e">
        <f t="shared" si="0"/>
        <v>#REF!</v>
      </c>
      <c r="P21" s="70" t="e">
        <f t="shared" si="0"/>
        <v>#REF!</v>
      </c>
      <c r="R21" s="71">
        <v>3.4</v>
      </c>
      <c r="S21" s="71">
        <v>1.5</v>
      </c>
      <c r="T21" s="71">
        <v>5.6</v>
      </c>
    </row>
    <row r="22" spans="3:20">
      <c r="C22" t="s">
        <v>81</v>
      </c>
      <c r="D22" t="s">
        <v>88</v>
      </c>
      <c r="F22" s="68">
        <v>4124.1899999999996</v>
      </c>
      <c r="G22" s="68">
        <v>1053.9100000000001</v>
      </c>
      <c r="H22" s="68">
        <v>3070.28</v>
      </c>
      <c r="J22" s="69">
        <f t="shared" si="1"/>
        <v>4124</v>
      </c>
      <c r="K22" s="69">
        <v>1054</v>
      </c>
      <c r="L22" s="69">
        <v>3070</v>
      </c>
      <c r="N22" s="70" t="e">
        <f t="shared" si="0"/>
        <v>#REF!</v>
      </c>
      <c r="O22" s="70" t="e">
        <f t="shared" si="0"/>
        <v>#REF!</v>
      </c>
      <c r="P22" s="70" t="e">
        <f t="shared" si="0"/>
        <v>#REF!</v>
      </c>
      <c r="R22" s="71">
        <v>1.4</v>
      </c>
      <c r="S22" s="71">
        <v>0.7</v>
      </c>
      <c r="T22" s="71">
        <v>2.1</v>
      </c>
    </row>
    <row r="23" spans="3:20">
      <c r="C23" t="s">
        <v>89</v>
      </c>
      <c r="D23" t="s">
        <v>90</v>
      </c>
      <c r="E23" t="s">
        <v>91</v>
      </c>
      <c r="F23" s="68">
        <v>25169.06</v>
      </c>
      <c r="G23" s="68">
        <v>11800.88</v>
      </c>
      <c r="H23" s="68">
        <v>13368.18</v>
      </c>
      <c r="J23" s="69">
        <f t="shared" si="1"/>
        <v>25169</v>
      </c>
      <c r="K23" s="69">
        <v>11801</v>
      </c>
      <c r="L23" s="69">
        <v>13368</v>
      </c>
      <c r="N23" s="70" t="e">
        <f t="shared" si="0"/>
        <v>#REF!</v>
      </c>
      <c r="O23" s="70" t="e">
        <f t="shared" si="0"/>
        <v>#REF!</v>
      </c>
      <c r="P23" s="70" t="e">
        <f t="shared" si="0"/>
        <v>#REF!</v>
      </c>
      <c r="R23" s="71">
        <v>8.1999999999999993</v>
      </c>
      <c r="S23" s="71">
        <v>7.4</v>
      </c>
      <c r="T23" s="71">
        <v>9.1</v>
      </c>
    </row>
    <row r="24" spans="3:20">
      <c r="C24" t="s">
        <v>81</v>
      </c>
      <c r="D24" t="s">
        <v>92</v>
      </c>
      <c r="E24" t="s">
        <v>93</v>
      </c>
      <c r="F24" s="68">
        <v>2536.21</v>
      </c>
      <c r="G24" s="68">
        <v>1714.64</v>
      </c>
      <c r="H24" s="68">
        <v>821.57</v>
      </c>
      <c r="J24" s="69">
        <f t="shared" si="1"/>
        <v>2536</v>
      </c>
      <c r="K24" s="69">
        <v>1714</v>
      </c>
      <c r="L24" s="69">
        <v>822</v>
      </c>
      <c r="N24" s="70" t="e">
        <f t="shared" si="0"/>
        <v>#REF!</v>
      </c>
      <c r="O24" s="70" t="e">
        <f t="shared" si="0"/>
        <v>#REF!</v>
      </c>
      <c r="P24" s="70" t="e">
        <f t="shared" si="0"/>
        <v>#REF!</v>
      </c>
      <c r="R24" s="71">
        <v>0.8</v>
      </c>
      <c r="S24" s="71">
        <v>1.1000000000000001</v>
      </c>
      <c r="T24" s="71">
        <v>0.6</v>
      </c>
    </row>
    <row r="25" spans="3:20">
      <c r="C25" t="s">
        <v>94</v>
      </c>
      <c r="D25" t="s">
        <v>95</v>
      </c>
      <c r="E25" t="s">
        <v>96</v>
      </c>
      <c r="F25" s="68">
        <v>867.1</v>
      </c>
      <c r="G25" s="68" t="s">
        <v>60</v>
      </c>
      <c r="H25" s="68">
        <v>867.1</v>
      </c>
      <c r="J25" s="69">
        <f t="shared" si="1"/>
        <v>867</v>
      </c>
      <c r="K25" s="69">
        <v>0</v>
      </c>
      <c r="L25" s="69">
        <v>867</v>
      </c>
      <c r="N25" s="70" t="e">
        <f t="shared" si="0"/>
        <v>#REF!</v>
      </c>
      <c r="O25" s="70" t="e">
        <f t="shared" si="0"/>
        <v>#REF!</v>
      </c>
      <c r="P25" s="70" t="e">
        <f t="shared" si="0"/>
        <v>#REF!</v>
      </c>
      <c r="R25" s="71">
        <v>0.3</v>
      </c>
      <c r="S25" s="71" t="s">
        <v>36</v>
      </c>
      <c r="T25" s="71">
        <v>0.6</v>
      </c>
    </row>
    <row r="26" spans="3:20">
      <c r="C26" t="s">
        <v>81</v>
      </c>
      <c r="D26" t="s">
        <v>97</v>
      </c>
      <c r="E26" t="s">
        <v>98</v>
      </c>
      <c r="F26" s="68" t="s">
        <v>60</v>
      </c>
      <c r="G26" s="68" t="s">
        <v>60</v>
      </c>
      <c r="H26" s="68" t="s">
        <v>60</v>
      </c>
      <c r="J26" s="69">
        <f>K26+L26</f>
        <v>0</v>
      </c>
      <c r="K26" s="69">
        <v>0</v>
      </c>
      <c r="L26" s="69">
        <v>0</v>
      </c>
      <c r="N26" s="70" t="e">
        <f t="shared" si="0"/>
        <v>#REF!</v>
      </c>
      <c r="O26" s="70" t="e">
        <f t="shared" si="0"/>
        <v>#REF!</v>
      </c>
      <c r="P26" s="70" t="e">
        <f t="shared" si="0"/>
        <v>#REF!</v>
      </c>
      <c r="R26" s="71" t="s">
        <v>36</v>
      </c>
      <c r="S26" s="71" t="s">
        <v>36</v>
      </c>
      <c r="T26" s="71" t="s">
        <v>36</v>
      </c>
    </row>
    <row r="27" spans="3:20">
      <c r="C27" t="s">
        <v>99</v>
      </c>
      <c r="F27" s="68" t="s">
        <v>60</v>
      </c>
      <c r="G27" s="68" t="s">
        <v>60</v>
      </c>
      <c r="H27" s="68" t="s">
        <v>60</v>
      </c>
      <c r="J27" s="69">
        <f t="shared" si="1"/>
        <v>0</v>
      </c>
      <c r="K27" s="69">
        <v>0</v>
      </c>
      <c r="L27" s="69">
        <v>0</v>
      </c>
      <c r="N27" s="70" t="e">
        <f t="shared" si="0"/>
        <v>#REF!</v>
      </c>
      <c r="O27" s="70" t="e">
        <f t="shared" si="0"/>
        <v>#REF!</v>
      </c>
      <c r="P27" s="70" t="e">
        <f t="shared" si="0"/>
        <v>#REF!</v>
      </c>
      <c r="R27" s="71" t="s">
        <v>36</v>
      </c>
      <c r="S27" s="71" t="s">
        <v>36</v>
      </c>
      <c r="T27" s="71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65"/>
  <sheetViews>
    <sheetView showGridLines="0" view="pageBreakPreview" topLeftCell="A13" zoomScaleSheetLayoutView="100" workbookViewId="0">
      <selection activeCell="D28" sqref="D28"/>
    </sheetView>
  </sheetViews>
  <sheetFormatPr defaultRowHeight="18" customHeight="1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16384" width="9.140625" style="2"/>
  </cols>
  <sheetData>
    <row r="1" spans="1:9" s="1" customFormat="1" ht="23.25">
      <c r="A1" s="1" t="s">
        <v>34</v>
      </c>
      <c r="B1" s="2"/>
      <c r="C1" s="2"/>
      <c r="D1" s="2"/>
    </row>
    <row r="2" spans="1:9" s="4" customFormat="1" ht="23.25">
      <c r="A2" s="3" t="s">
        <v>100</v>
      </c>
    </row>
    <row r="3" spans="1:9" s="1" customFormat="1" ht="23.25">
      <c r="A3" s="5" t="s">
        <v>1</v>
      </c>
      <c r="B3" s="6" t="s">
        <v>2</v>
      </c>
      <c r="C3" s="7" t="s">
        <v>3</v>
      </c>
      <c r="D3" s="6" t="s">
        <v>4</v>
      </c>
      <c r="E3" s="40"/>
      <c r="F3" s="40"/>
      <c r="G3" s="40"/>
      <c r="H3" s="40"/>
      <c r="I3" s="40"/>
    </row>
    <row r="4" spans="1:9" s="1" customFormat="1" ht="23.25">
      <c r="A4" s="41"/>
      <c r="B4" s="72" t="s">
        <v>5</v>
      </c>
      <c r="C4" s="72"/>
      <c r="D4" s="72"/>
      <c r="E4" s="40"/>
      <c r="F4" s="40"/>
      <c r="G4" s="40"/>
      <c r="H4" s="40"/>
      <c r="I4" s="40"/>
    </row>
    <row r="5" spans="1:9" s="10" customFormat="1" ht="23.25">
      <c r="A5" s="39" t="s">
        <v>6</v>
      </c>
      <c r="B5" s="42">
        <f>SUM(B6:B28)</f>
        <v>297236</v>
      </c>
      <c r="C5" s="42">
        <f t="shared" ref="C5:D5" si="0">SUM(C6:C28)</f>
        <v>154735</v>
      </c>
      <c r="D5" s="42">
        <f t="shared" si="0"/>
        <v>142501</v>
      </c>
      <c r="E5" s="40"/>
      <c r="F5" s="40"/>
      <c r="G5" s="40"/>
      <c r="H5" s="40"/>
      <c r="I5" s="40"/>
    </row>
    <row r="6" spans="1:9" s="12" customFormat="1" ht="27.75" customHeight="1">
      <c r="A6" s="43" t="s">
        <v>7</v>
      </c>
      <c r="B6" s="44">
        <v>213990</v>
      </c>
      <c r="C6" s="44">
        <v>115761</v>
      </c>
      <c r="D6" s="44">
        <v>98229</v>
      </c>
      <c r="E6" s="45"/>
      <c r="F6" s="45"/>
      <c r="G6" s="45"/>
      <c r="H6" s="45"/>
      <c r="I6" s="58"/>
    </row>
    <row r="7" spans="1:9" s="12" customFormat="1" ht="27.75" customHeight="1">
      <c r="A7" s="46" t="s">
        <v>8</v>
      </c>
      <c r="B7" s="44">
        <v>939</v>
      </c>
      <c r="C7" s="44">
        <v>860</v>
      </c>
      <c r="D7" s="44">
        <v>79</v>
      </c>
      <c r="E7" s="47"/>
      <c r="F7" s="47"/>
      <c r="G7" s="47"/>
      <c r="H7" s="47"/>
      <c r="I7" s="59"/>
    </row>
    <row r="8" spans="1:9" s="12" customFormat="1" ht="27.75" customHeight="1">
      <c r="A8" s="46" t="s">
        <v>9</v>
      </c>
      <c r="B8" s="44">
        <v>3956</v>
      </c>
      <c r="C8" s="44">
        <v>2777</v>
      </c>
      <c r="D8" s="44">
        <v>1179</v>
      </c>
      <c r="E8" s="47"/>
      <c r="F8" s="47"/>
      <c r="G8" s="47"/>
      <c r="H8" s="47"/>
      <c r="I8" s="59"/>
    </row>
    <row r="9" spans="1:9" s="12" customFormat="1" ht="27.75" customHeight="1">
      <c r="A9" s="43" t="s">
        <v>10</v>
      </c>
      <c r="B9" s="44">
        <v>268</v>
      </c>
      <c r="C9" s="44">
        <v>268</v>
      </c>
      <c r="D9" s="44">
        <v>0</v>
      </c>
    </row>
    <row r="10" spans="1:9" s="12" customFormat="1" ht="27.75" customHeight="1">
      <c r="A10" s="46" t="s">
        <v>11</v>
      </c>
      <c r="B10" s="44">
        <v>549</v>
      </c>
      <c r="C10" s="44">
        <v>549</v>
      </c>
      <c r="D10" s="44">
        <v>0</v>
      </c>
    </row>
    <row r="11" spans="1:9" ht="27.75" customHeight="1">
      <c r="A11" s="43" t="s">
        <v>12</v>
      </c>
      <c r="B11" s="44">
        <v>6290</v>
      </c>
      <c r="C11" s="44">
        <v>4860</v>
      </c>
      <c r="D11" s="44">
        <v>1430</v>
      </c>
    </row>
    <row r="12" spans="1:9" ht="27.75" customHeight="1">
      <c r="A12" s="46" t="s">
        <v>13</v>
      </c>
      <c r="B12" s="44">
        <v>24047</v>
      </c>
      <c r="C12" s="44">
        <v>12597</v>
      </c>
      <c r="D12" s="44">
        <v>11450</v>
      </c>
    </row>
    <row r="13" spans="1:9" ht="27.75" customHeight="1">
      <c r="A13" s="46" t="s">
        <v>14</v>
      </c>
      <c r="B13" s="44">
        <v>2866</v>
      </c>
      <c r="C13" s="44">
        <v>2378</v>
      </c>
      <c r="D13" s="44">
        <v>488</v>
      </c>
    </row>
    <row r="14" spans="1:9" ht="27.75" customHeight="1">
      <c r="A14" s="46" t="s">
        <v>15</v>
      </c>
      <c r="B14" s="44">
        <v>7510</v>
      </c>
      <c r="C14" s="44">
        <v>1393</v>
      </c>
      <c r="D14" s="44">
        <v>6117</v>
      </c>
    </row>
    <row r="15" spans="1:9" ht="27.75" customHeight="1">
      <c r="A15" s="24" t="s">
        <v>16</v>
      </c>
      <c r="B15" s="44">
        <v>0</v>
      </c>
      <c r="C15" s="44">
        <v>0</v>
      </c>
      <c r="D15" s="44">
        <v>0</v>
      </c>
      <c r="E15" s="48"/>
    </row>
    <row r="16" spans="1:9" ht="27.75" customHeight="1">
      <c r="A16" s="24" t="s">
        <v>17</v>
      </c>
      <c r="B16" s="44">
        <v>439</v>
      </c>
      <c r="C16" s="44">
        <v>98</v>
      </c>
      <c r="D16" s="44">
        <v>341</v>
      </c>
      <c r="E16" s="48"/>
    </row>
    <row r="17" spans="1:4" ht="27.75" customHeight="1">
      <c r="A17" s="24" t="s">
        <v>18</v>
      </c>
      <c r="B17" s="44">
        <v>337</v>
      </c>
      <c r="C17" s="44">
        <v>0</v>
      </c>
      <c r="D17" s="44">
        <v>337</v>
      </c>
    </row>
    <row r="18" spans="1:4" ht="27.75" customHeight="1">
      <c r="A18" s="24" t="s">
        <v>19</v>
      </c>
      <c r="B18" s="44">
        <v>231</v>
      </c>
      <c r="C18" s="44">
        <v>139</v>
      </c>
      <c r="D18" s="44">
        <v>92</v>
      </c>
    </row>
    <row r="19" spans="1:4" ht="27.75" customHeight="1">
      <c r="A19" s="24" t="s">
        <v>20</v>
      </c>
      <c r="B19" s="44">
        <v>53</v>
      </c>
      <c r="C19" s="44">
        <v>53</v>
      </c>
      <c r="D19" s="44">
        <v>0</v>
      </c>
    </row>
    <row r="20" spans="1:4" ht="27.75" customHeight="1">
      <c r="A20" s="24" t="s">
        <v>21</v>
      </c>
      <c r="B20" s="44">
        <v>8345</v>
      </c>
      <c r="C20" s="44">
        <v>3565</v>
      </c>
      <c r="D20" s="44">
        <v>4780</v>
      </c>
    </row>
    <row r="21" spans="1:4" ht="27.75" customHeight="1">
      <c r="A21" s="24" t="s">
        <v>32</v>
      </c>
      <c r="B21" s="44"/>
      <c r="C21" s="44"/>
      <c r="D21" s="44"/>
    </row>
    <row r="22" spans="1:4" ht="27.75" customHeight="1">
      <c r="A22" s="24" t="s">
        <v>22</v>
      </c>
      <c r="B22" s="44">
        <v>6455</v>
      </c>
      <c r="C22" s="44">
        <v>1425</v>
      </c>
      <c r="D22" s="44">
        <v>5030</v>
      </c>
    </row>
    <row r="23" spans="1:4" ht="27.75" customHeight="1">
      <c r="A23" s="24" t="s">
        <v>23</v>
      </c>
      <c r="B23" s="44">
        <v>3978</v>
      </c>
      <c r="C23" s="44">
        <v>1020</v>
      </c>
      <c r="D23" s="44">
        <v>2958</v>
      </c>
    </row>
    <row r="24" spans="1:4" ht="27.75" customHeight="1">
      <c r="A24" s="24" t="s">
        <v>24</v>
      </c>
      <c r="B24" s="44">
        <v>12946</v>
      </c>
      <c r="C24" s="44">
        <v>5341</v>
      </c>
      <c r="D24" s="44">
        <v>7605</v>
      </c>
    </row>
    <row r="25" spans="1:4" ht="27.75" customHeight="1">
      <c r="A25" s="24" t="s">
        <v>25</v>
      </c>
      <c r="B25" s="44">
        <v>2810</v>
      </c>
      <c r="C25" s="44">
        <v>1511</v>
      </c>
      <c r="D25" s="44">
        <v>1299</v>
      </c>
    </row>
    <row r="26" spans="1:4" ht="27.75" customHeight="1">
      <c r="A26" s="24" t="s">
        <v>26</v>
      </c>
      <c r="B26" s="44">
        <v>1227</v>
      </c>
      <c r="C26" s="44">
        <v>140</v>
      </c>
      <c r="D26" s="44">
        <v>1087</v>
      </c>
    </row>
    <row r="27" spans="1:4" ht="27.75" customHeight="1">
      <c r="A27" s="24" t="s">
        <v>27</v>
      </c>
      <c r="B27" s="44">
        <v>0</v>
      </c>
      <c r="C27" s="44">
        <v>0</v>
      </c>
      <c r="D27" s="44">
        <v>0</v>
      </c>
    </row>
    <row r="28" spans="1:4" ht="27.75" customHeight="1">
      <c r="A28" s="49" t="s">
        <v>28</v>
      </c>
      <c r="B28" s="44">
        <v>0</v>
      </c>
      <c r="C28" s="50">
        <v>0</v>
      </c>
      <c r="D28" s="50">
        <v>0</v>
      </c>
    </row>
    <row r="29" spans="1:4" ht="17.25" customHeight="1">
      <c r="A29" s="24"/>
      <c r="B29" s="20"/>
      <c r="C29" s="21"/>
      <c r="D29" s="21"/>
    </row>
    <row r="30" spans="1:4" ht="23.25">
      <c r="A30" s="2" t="s">
        <v>101</v>
      </c>
      <c r="B30" s="22"/>
      <c r="C30" s="21"/>
      <c r="D30" s="21"/>
    </row>
    <row r="31" spans="1:4" ht="17.25" customHeight="1">
      <c r="A31" s="24"/>
      <c r="B31" s="22"/>
      <c r="C31" s="21"/>
      <c r="D31" s="21"/>
    </row>
    <row r="32" spans="1:4" ht="17.25" customHeight="1">
      <c r="A32" s="24"/>
      <c r="B32" s="22"/>
      <c r="C32" s="21"/>
      <c r="D32" s="21"/>
    </row>
    <row r="33" spans="1:5" ht="17.25" customHeight="1">
      <c r="A33" s="24"/>
      <c r="B33" s="22"/>
      <c r="C33" s="21"/>
      <c r="D33" s="21"/>
    </row>
    <row r="34" spans="1:5" ht="17.25" customHeight="1">
      <c r="A34" s="24"/>
      <c r="B34" s="22"/>
      <c r="C34" s="21"/>
      <c r="D34" s="21"/>
    </row>
    <row r="35" spans="1:5" s="1" customFormat="1" ht="23.25">
      <c r="A35" s="1" t="s">
        <v>0</v>
      </c>
      <c r="B35" s="2"/>
      <c r="C35" s="2"/>
      <c r="D35" s="2"/>
    </row>
    <row r="36" spans="1:5" s="4" customFormat="1" ht="23.25">
      <c r="A36" s="3" t="s">
        <v>100</v>
      </c>
    </row>
    <row r="37" spans="1:5" s="1" customFormat="1" ht="23.25">
      <c r="A37" s="23" t="s">
        <v>1</v>
      </c>
      <c r="B37" s="7" t="s">
        <v>2</v>
      </c>
      <c r="C37" s="7" t="s">
        <v>3</v>
      </c>
      <c r="D37" s="7" t="s">
        <v>4</v>
      </c>
    </row>
    <row r="38" spans="1:5" ht="23.25">
      <c r="A38" s="24"/>
      <c r="B38" s="73" t="s">
        <v>29</v>
      </c>
      <c r="C38" s="73"/>
      <c r="D38" s="73"/>
    </row>
    <row r="39" spans="1:5" s="10" customFormat="1" ht="23.25">
      <c r="A39" s="39" t="s">
        <v>6</v>
      </c>
      <c r="B39" s="51">
        <f>SUM(B40:B62)</f>
        <v>99.999999999999986</v>
      </c>
      <c r="C39" s="51">
        <f>SUM(C40:C62)</f>
        <v>99.999999999999986</v>
      </c>
      <c r="D39" s="51">
        <f>SUM(D40:D62)</f>
        <v>100</v>
      </c>
      <c r="E39" s="25"/>
    </row>
    <row r="40" spans="1:5" s="12" customFormat="1" ht="23.25">
      <c r="A40" s="43" t="s">
        <v>30</v>
      </c>
      <c r="B40" s="52">
        <v>72</v>
      </c>
      <c r="C40" s="52">
        <v>74.8</v>
      </c>
      <c r="D40" s="52">
        <v>68.900000000000006</v>
      </c>
    </row>
    <row r="41" spans="1:5" s="12" customFormat="1" ht="23.25">
      <c r="A41" s="46" t="s">
        <v>8</v>
      </c>
      <c r="B41" s="52">
        <v>0.3</v>
      </c>
      <c r="C41" s="52">
        <v>0.6</v>
      </c>
      <c r="D41" s="52">
        <v>0.1</v>
      </c>
    </row>
    <row r="42" spans="1:5" s="12" customFormat="1" ht="23.25">
      <c r="A42" s="46" t="s">
        <v>9</v>
      </c>
      <c r="B42" s="52">
        <v>1.3</v>
      </c>
      <c r="C42" s="52">
        <v>1.8</v>
      </c>
      <c r="D42" s="52">
        <v>0.8</v>
      </c>
    </row>
    <row r="43" spans="1:5" s="12" customFormat="1" ht="23.25">
      <c r="A43" s="43" t="s">
        <v>10</v>
      </c>
      <c r="B43" s="52">
        <v>0.1</v>
      </c>
      <c r="C43" s="52">
        <v>0.2</v>
      </c>
      <c r="D43" s="52" t="s">
        <v>36</v>
      </c>
    </row>
    <row r="44" spans="1:5" s="12" customFormat="1" ht="23.25">
      <c r="A44" s="46" t="s">
        <v>11</v>
      </c>
      <c r="B44" s="52">
        <v>0.2</v>
      </c>
      <c r="C44" s="52">
        <v>0.4</v>
      </c>
      <c r="D44" s="52" t="s">
        <v>36</v>
      </c>
    </row>
    <row r="45" spans="1:5" ht="23.25">
      <c r="A45" s="43" t="s">
        <v>12</v>
      </c>
      <c r="B45" s="53">
        <v>2.1</v>
      </c>
      <c r="C45" s="53">
        <v>3.1</v>
      </c>
      <c r="D45" s="53">
        <v>1</v>
      </c>
    </row>
    <row r="46" spans="1:5" ht="23.25">
      <c r="A46" s="46" t="s">
        <v>13</v>
      </c>
      <c r="B46" s="53">
        <v>8.1</v>
      </c>
      <c r="C46" s="53">
        <v>8.1</v>
      </c>
      <c r="D46" s="53">
        <v>8</v>
      </c>
    </row>
    <row r="47" spans="1:5" ht="23.25">
      <c r="A47" s="46" t="s">
        <v>14</v>
      </c>
      <c r="B47" s="53">
        <v>1</v>
      </c>
      <c r="C47" s="53">
        <v>1.5</v>
      </c>
      <c r="D47" s="53">
        <v>0.4</v>
      </c>
    </row>
    <row r="48" spans="1:5" ht="23.25">
      <c r="A48" s="46" t="s">
        <v>15</v>
      </c>
      <c r="B48" s="53">
        <v>2.5</v>
      </c>
      <c r="C48" s="53">
        <v>0.9</v>
      </c>
      <c r="D48" s="53">
        <v>4.3</v>
      </c>
    </row>
    <row r="49" spans="1:4" ht="23.25">
      <c r="A49" s="24" t="s">
        <v>16</v>
      </c>
      <c r="B49" s="53" t="s">
        <v>36</v>
      </c>
      <c r="C49" s="53" t="s">
        <v>36</v>
      </c>
      <c r="D49" s="53" t="s">
        <v>36</v>
      </c>
    </row>
    <row r="50" spans="1:4" ht="23.25">
      <c r="A50" s="24" t="s">
        <v>17</v>
      </c>
      <c r="B50" s="53">
        <v>0.2</v>
      </c>
      <c r="C50" s="53">
        <v>0.1</v>
      </c>
      <c r="D50" s="53">
        <v>0.2</v>
      </c>
    </row>
    <row r="51" spans="1:4" ht="23.25">
      <c r="A51" s="24" t="s">
        <v>18</v>
      </c>
      <c r="B51" s="53">
        <v>0.1</v>
      </c>
      <c r="C51" s="53" t="s">
        <v>36</v>
      </c>
      <c r="D51" s="53">
        <v>0.2</v>
      </c>
    </row>
    <row r="52" spans="1:4" ht="23.25">
      <c r="A52" s="24" t="s">
        <v>19</v>
      </c>
      <c r="B52" s="53">
        <v>0.1</v>
      </c>
      <c r="C52" s="53">
        <v>0.1</v>
      </c>
      <c r="D52" s="53">
        <v>0.1</v>
      </c>
    </row>
    <row r="53" spans="1:4" ht="23.25">
      <c r="A53" s="24" t="s">
        <v>20</v>
      </c>
      <c r="B53" s="53" t="s">
        <v>35</v>
      </c>
      <c r="C53" s="53" t="s">
        <v>35</v>
      </c>
      <c r="D53" s="53" t="s">
        <v>36</v>
      </c>
    </row>
    <row r="54" spans="1:4" ht="23.25">
      <c r="A54" s="24" t="s">
        <v>21</v>
      </c>
      <c r="B54" s="53">
        <v>2.8</v>
      </c>
      <c r="C54" s="53">
        <v>2.2999999999999998</v>
      </c>
      <c r="D54" s="53">
        <v>3.4</v>
      </c>
    </row>
    <row r="55" spans="1:4" ht="23.25">
      <c r="A55" s="24" t="s">
        <v>32</v>
      </c>
      <c r="B55" s="53"/>
      <c r="C55" s="53"/>
      <c r="D55" s="53"/>
    </row>
    <row r="56" spans="1:4" ht="23.25">
      <c r="A56" s="24" t="s">
        <v>22</v>
      </c>
      <c r="B56" s="53">
        <v>2.2000000000000002</v>
      </c>
      <c r="C56" s="53">
        <v>0.9</v>
      </c>
      <c r="D56" s="53">
        <v>3.5</v>
      </c>
    </row>
    <row r="57" spans="1:4" ht="23.25">
      <c r="A57" s="24" t="s">
        <v>23</v>
      </c>
      <c r="B57" s="53">
        <v>1.3</v>
      </c>
      <c r="C57" s="53">
        <v>0.7</v>
      </c>
      <c r="D57" s="53">
        <v>2.1</v>
      </c>
    </row>
    <row r="58" spans="1:4" ht="23.25">
      <c r="A58" s="24" t="s">
        <v>24</v>
      </c>
      <c r="B58" s="53">
        <v>4.4000000000000004</v>
      </c>
      <c r="C58" s="53">
        <v>3.4</v>
      </c>
      <c r="D58" s="53">
        <v>5.3</v>
      </c>
    </row>
    <row r="59" spans="1:4" ht="23.25">
      <c r="A59" s="24" t="s">
        <v>25</v>
      </c>
      <c r="B59" s="53">
        <v>0.9</v>
      </c>
      <c r="C59" s="53">
        <v>1</v>
      </c>
      <c r="D59" s="53">
        <v>0.9</v>
      </c>
    </row>
    <row r="60" spans="1:4" ht="23.25">
      <c r="A60" s="24" t="s">
        <v>26</v>
      </c>
      <c r="B60" s="53">
        <v>0.4</v>
      </c>
      <c r="C60" s="53">
        <v>0.1</v>
      </c>
      <c r="D60" s="53">
        <v>0.8</v>
      </c>
    </row>
    <row r="61" spans="1:4" ht="23.25">
      <c r="A61" s="24" t="s">
        <v>31</v>
      </c>
      <c r="B61" s="53" t="s">
        <v>36</v>
      </c>
      <c r="C61" s="53" t="s">
        <v>36</v>
      </c>
      <c r="D61" s="53" t="s">
        <v>36</v>
      </c>
    </row>
    <row r="62" spans="1:4" ht="23.25">
      <c r="A62" s="49" t="s">
        <v>28</v>
      </c>
      <c r="B62" s="54" t="s">
        <v>36</v>
      </c>
      <c r="C62" s="54" t="s">
        <v>36</v>
      </c>
      <c r="D62" s="54" t="s">
        <v>37</v>
      </c>
    </row>
    <row r="63" spans="1:4" ht="8.25" customHeight="1">
      <c r="A63" s="24"/>
      <c r="B63" s="26"/>
      <c r="C63" s="26"/>
      <c r="D63" s="26"/>
    </row>
    <row r="64" spans="1:4" ht="23.25">
      <c r="A64" s="24" t="s">
        <v>33</v>
      </c>
      <c r="B64" s="26"/>
      <c r="C64" s="26"/>
      <c r="D64" s="26"/>
    </row>
    <row r="65" spans="1:1" ht="23.25">
      <c r="A65" s="2" t="s">
        <v>101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2565</vt:lpstr>
      <vt:lpstr>1</vt:lpstr>
      <vt:lpstr>2</vt:lpstr>
      <vt:lpstr>3</vt:lpstr>
      <vt:lpstr>4</vt:lpstr>
      <vt:lpstr>'1'!Print_Area</vt:lpstr>
      <vt:lpstr>'2'!Print_Area</vt:lpstr>
      <vt:lpstr>'2565'!Print_Area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2020-04-08T02:20:46Z</cp:lastPrinted>
  <dcterms:created xsi:type="dcterms:W3CDTF">2019-10-16T04:00:14Z</dcterms:created>
  <dcterms:modified xsi:type="dcterms:W3CDTF">2024-09-16T07:54:37Z</dcterms:modified>
</cp:coreProperties>
</file>