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2565" sheetId="1" r:id="rId1"/>
    <sheet name="1" sheetId="6" r:id="rId2"/>
    <sheet name="2" sheetId="7" r:id="rId3"/>
    <sheet name="3" sheetId="8" r:id="rId4"/>
    <sheet name="4" sheetId="9" r:id="rId5"/>
  </sheets>
  <definedNames>
    <definedName name="_xlnm.Print_Area" localSheetId="1">'1'!$A$1:$D$38</definedName>
    <definedName name="_xlnm.Print_Area" localSheetId="2">'2'!$A$1:$D$38</definedName>
    <definedName name="_xlnm.Print_Area" localSheetId="0">'2565'!$A$1:$D$38</definedName>
    <definedName name="_xlnm.Print_Area" localSheetId="4">'4'!$A$1:$D$38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/>
  <c r="D31" i="9"/>
  <c r="C31"/>
  <c r="B31"/>
  <c r="D27"/>
  <c r="C27"/>
  <c r="B27"/>
  <c r="D22"/>
  <c r="C22"/>
  <c r="B22"/>
  <c r="D15"/>
  <c r="D6" s="1"/>
  <c r="C15"/>
  <c r="C6" s="1"/>
  <c r="B15"/>
  <c r="B6" s="1"/>
  <c r="D11"/>
  <c r="C11"/>
  <c r="B11"/>
  <c r="T12" i="8"/>
  <c r="S12"/>
  <c r="R12"/>
  <c r="L12"/>
  <c r="K12"/>
  <c r="J12"/>
  <c r="J3" s="1"/>
  <c r="T8"/>
  <c r="T3" s="1"/>
  <c r="S8"/>
  <c r="R8"/>
  <c r="R3" s="1"/>
  <c r="L8"/>
  <c r="K8"/>
  <c r="J8"/>
  <c r="S3"/>
  <c r="D31" i="7"/>
  <c r="C31"/>
  <c r="B31"/>
  <c r="D27"/>
  <c r="C27"/>
  <c r="B27"/>
  <c r="D15"/>
  <c r="C15"/>
  <c r="B15"/>
  <c r="D11"/>
  <c r="C11"/>
  <c r="B11"/>
  <c r="D31" i="6"/>
  <c r="C31"/>
  <c r="C22" s="1"/>
  <c r="B31"/>
  <c r="D27"/>
  <c r="C27"/>
  <c r="B27"/>
  <c r="D22"/>
  <c r="B22"/>
  <c r="D15"/>
  <c r="C15"/>
  <c r="B15"/>
  <c r="D11"/>
  <c r="C11"/>
  <c r="B11"/>
  <c r="C15" i="1"/>
  <c r="L3" i="8" l="1"/>
  <c r="P17" s="1"/>
  <c r="K3"/>
  <c r="O13" s="1"/>
  <c r="N8"/>
  <c r="N17"/>
  <c r="N13"/>
  <c r="N11"/>
  <c r="N5"/>
  <c r="N14"/>
  <c r="N3"/>
  <c r="N6"/>
  <c r="N16"/>
  <c r="N10"/>
  <c r="N4"/>
  <c r="N15"/>
  <c r="N9"/>
  <c r="N7"/>
  <c r="N12"/>
  <c r="B17" i="1"/>
  <c r="B18"/>
  <c r="B19"/>
  <c r="B20"/>
  <c r="B16"/>
  <c r="B13"/>
  <c r="B14"/>
  <c r="B12"/>
  <c r="B8"/>
  <c r="B9"/>
  <c r="B10"/>
  <c r="B7"/>
  <c r="P4" i="8" l="1"/>
  <c r="P10"/>
  <c r="P15"/>
  <c r="P16"/>
  <c r="P8"/>
  <c r="P14"/>
  <c r="P13"/>
  <c r="P7"/>
  <c r="P9"/>
  <c r="P6"/>
  <c r="P5"/>
  <c r="P12"/>
  <c r="P11"/>
  <c r="P3"/>
  <c r="O8"/>
  <c r="O16"/>
  <c r="O12"/>
  <c r="O3"/>
  <c r="O17"/>
  <c r="O15"/>
  <c r="O9"/>
  <c r="O4"/>
  <c r="O10"/>
  <c r="O14"/>
  <c r="O6"/>
  <c r="O7"/>
  <c r="O5"/>
  <c r="O11"/>
  <c r="C31" i="1"/>
  <c r="D31"/>
  <c r="B31"/>
  <c r="C27"/>
  <c r="D27"/>
  <c r="B27"/>
  <c r="C11"/>
  <c r="C6" s="1"/>
  <c r="D11"/>
  <c r="B11"/>
  <c r="B15"/>
  <c r="B6" l="1"/>
  <c r="B22"/>
  <c r="D22"/>
  <c r="C22"/>
  <c r="D6"/>
</calcChain>
</file>

<file path=xl/sharedStrings.xml><?xml version="1.0" encoding="utf-8"?>
<sst xmlns="http://schemas.openxmlformats.org/spreadsheetml/2006/main" count="201" uniqueCount="56">
  <si>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</si>
  <si>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</si>
  <si>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</si>
  <si>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</si>
  <si>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</si>
  <si>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</si>
  <si>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</si>
  <si>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</si>
  <si>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</si>
  <si>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</si>
  <si>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</si>
  <si>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</si>
  <si>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</si>
  <si>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</si>
  <si>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</si>
  <si>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</si>
  <si>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</si>
  <si>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</si>
  <si>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</si>
  <si>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</si>
  <si>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</si>
  <si>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ตารางที่ 7  จำนวนและร้อยละของประชากรอายุ 15 ปีขึ้นไป ที่มีงานทำ จำแนกตามระดับการศึกษาที่สำเร็จ </t>
  </si>
  <si>
    <t xml:space="preserve"> -   </t>
  </si>
  <si>
    <t xml:space="preserve">                และเพศ  พ.ศ. 2565</t>
  </si>
  <si>
    <t>ที่มา : การสำรวจภาวะการทำงานของประชากรจังหวัดเลย พ.ศ. 2565</t>
  </si>
  <si>
    <t xml:space="preserve">ตารางที่ 7  จำนวนและร้อยละของประชากรอายุ 15 ปีขึ้นไป ที่มีงานทำ จำแนกตามระดับการศึกษาที่สำเร็จ และเพศ </t>
  </si>
  <si>
    <t xml:space="preserve">                ไตรมาสที่ 1 พ.ศ. 2565</t>
  </si>
  <si>
    <t>ที่มา : โครงการสำรวจภาวะการทำงานของประชากรจังหวัดเลย ไตรมาสที่ 1 พ.ศ. 2565</t>
  </si>
  <si>
    <t xml:space="preserve">                และเพศ  ไตรมาสที่ 2 (เมษายน - มิถุนายน) พ.ศ. 2565</t>
  </si>
  <si>
    <t>ที่มา : การสำรวจภาวะการทำงานของประชากรจังหวัดเลย ไตรมาสที่ 2 : เมษายน - มิถุนายน พ.ศ. 2565</t>
  </si>
  <si>
    <t>ok</t>
  </si>
  <si>
    <t xml:space="preserve">จังหวัดและเพศ </t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</si>
  <si>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</si>
  <si>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</si>
  <si>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</si>
  <si>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>ไม่มี</t>
  </si>
  <si>
    <t>การศึกษา</t>
  </si>
  <si>
    <t>ต่ำกว่า</t>
  </si>
  <si>
    <t>ประถมศึกษา</t>
  </si>
  <si>
    <t>ประถม</t>
  </si>
  <si>
    <t>ศึกษา</t>
  </si>
  <si>
    <t>มัธยมศึกษา</t>
  </si>
  <si>
    <t>ตอนต้น</t>
  </si>
  <si>
    <t>สายสามัญ</t>
  </si>
  <si>
    <t>มัธยมศึกษาตอนปลาย</t>
  </si>
  <si>
    <t>สายอาชีว -</t>
  </si>
  <si>
    <t>สายวิชา -</t>
  </si>
  <si>
    <t>สายวิชาการ</t>
  </si>
  <si>
    <t>อุดมศึกษา</t>
  </si>
  <si>
    <t>สายวิชาชีพ</t>
  </si>
  <si>
    <t>อื่น ๆ</t>
  </si>
  <si>
    <t>ไม่ทราบ</t>
  </si>
  <si>
    <t xml:space="preserve">                และเพศ  ไตรมาสที่ 4 (ตุลาคม - ธันวาคม) พ.ศ. 2565</t>
  </si>
  <si>
    <t xml:space="preserve">  -   </t>
  </si>
  <si>
    <t>ที่มา : การสำรวจภาวะการทำงานของประชากรจังหวัดเลย ไตรมาสที่ 4 : ตุลาคม - ธันวาคม พ.ศ. 2565</t>
  </si>
  <si>
    <t xml:space="preserve"> -  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</si>
</sst>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left" vertical="center"/>
    </xf>
    <xf numFmtId="188" fontId="2" fillId="0" borderId="0" xfId="2" applyNumberFormat="1" applyFont="1"/>
    <xf numFmtId="0" fontId="6" fillId="2" borderId="0" xfId="0" applyFont="1" applyFill="1" applyBorder="1"/>
    <xf numFmtId="0" fontId="7" fillId="2" borderId="0" xfId="0" applyFont="1" applyFill="1" applyBorder="1"/>
    <xf numFmtId="188" fontId="2" fillId="0" borderId="0" xfId="2" applyNumberFormat="1" applyFont="1" applyAlignment="1">
      <alignment horizontal="right"/>
    </xf>
    <xf numFmtId="188" fontId="3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right"/>
    </xf>
    <xf numFmtId="189" fontId="3" fillId="0" borderId="0" xfId="2" applyNumberFormat="1" applyFont="1" applyBorder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188" fontId="2" fillId="0" borderId="0" xfId="3" applyNumberFormat="1" applyFont="1" applyAlignment="1">
      <alignment horizontal="right"/>
    </xf>
    <xf numFmtId="0" fontId="4" fillId="0" borderId="0" xfId="1" applyFont="1" applyAlignment="1">
      <alignment vertical="center"/>
    </xf>
    <xf numFmtId="188" fontId="3" fillId="0" borderId="0" xfId="3" applyNumberFormat="1" applyFont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0" fontId="3" fillId="0" borderId="0" xfId="1" applyFont="1" applyAlignment="1">
      <alignment horizontal="left" vertical="center"/>
    </xf>
    <xf numFmtId="188" fontId="2" fillId="0" borderId="0" xfId="3" applyNumberFormat="1" applyFont="1"/>
    <xf numFmtId="187" fontId="3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189" fontId="2" fillId="0" borderId="0" xfId="3" applyNumberFormat="1" applyFont="1" applyAlignment="1">
      <alignment horizontal="right"/>
    </xf>
    <xf numFmtId="189" fontId="3" fillId="0" borderId="0" xfId="3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left" vertical="center"/>
    </xf>
    <xf numFmtId="189" fontId="3" fillId="0" borderId="3" xfId="3" applyNumberFormat="1" applyFont="1" applyBorder="1" applyAlignment="1">
      <alignment horizontal="right" vertical="center"/>
    </xf>
    <xf numFmtId="0" fontId="2" fillId="0" borderId="0" xfId="1" applyFont="1" applyAlignment="1">
      <alignment horizontal="center"/>
    </xf>
    <xf numFmtId="188" fontId="2" fillId="0" borderId="0" xfId="3" applyNumberFormat="1" applyFont="1" applyAlignment="1">
      <alignment horizontal="right" wrapText="1"/>
    </xf>
    <xf numFmtId="188" fontId="3" fillId="0" borderId="0" xfId="3" applyNumberFormat="1" applyFont="1" applyAlignment="1">
      <alignment horizontal="right" wrapText="1"/>
    </xf>
    <xf numFmtId="3" fontId="6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188" fontId="3" fillId="0" borderId="0" xfId="1" applyNumberFormat="1" applyFont="1" applyAlignment="1">
      <alignment horizontal="right" wrapText="1"/>
    </xf>
    <xf numFmtId="189" fontId="2" fillId="0" borderId="0" xfId="3" applyNumberFormat="1" applyFont="1" applyBorder="1" applyAlignment="1">
      <alignment horizontal="right" vertical="center" wrapText="1"/>
    </xf>
    <xf numFmtId="189" fontId="3" fillId="0" borderId="0" xfId="3" applyNumberFormat="1" applyFont="1" applyAlignment="1">
      <alignment horizontal="right"/>
    </xf>
    <xf numFmtId="189" fontId="3" fillId="0" borderId="3" xfId="3" applyNumberFormat="1" applyFont="1" applyBorder="1" applyAlignment="1">
      <alignment horizontal="right"/>
    </xf>
    <xf numFmtId="189" fontId="3" fillId="0" borderId="0" xfId="3" applyNumberFormat="1" applyFont="1" applyBorder="1" applyAlignment="1">
      <alignment horizontal="right" vertical="center" wrapText="1"/>
    </xf>
    <xf numFmtId="189" fontId="3" fillId="0" borderId="3" xfId="3" applyNumberFormat="1" applyFont="1" applyBorder="1" applyAlignment="1">
      <alignment horizontal="right" vertical="center" wrapText="1"/>
    </xf>
    <xf numFmtId="188" fontId="0" fillId="0" borderId="0" xfId="3" applyNumberFormat="1" applyFont="1" applyAlignment="1">
      <alignment horizontal="right"/>
    </xf>
    <xf numFmtId="188" fontId="8" fillId="3" borderId="0" xfId="3" applyNumberFormat="1" applyFont="1" applyFill="1" applyAlignment="1">
      <alignment horizontal="right"/>
    </xf>
    <xf numFmtId="189" fontId="0" fillId="0" borderId="0" xfId="3" applyNumberFormat="1" applyFont="1"/>
    <xf numFmtId="189" fontId="8" fillId="3" borderId="0" xfId="3" applyNumberFormat="1" applyFont="1" applyFill="1" applyAlignment="1">
      <alignment horizontal="right"/>
    </xf>
    <xf numFmtId="3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4">
    <cellStyle name="Comma 2" xfId="3"/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38"/>
  <sheetViews>
    <sheetView showGridLines="0" tabSelected="1" view="pageBreakPreview" zoomScale="110" zoomScaleNormal="75" zoomScaleSheetLayoutView="110" workbookViewId="0">
      <selection sqref="A1:D2"/>
    </sheetView>
  </sheetViews>
  <sheetFormatPr defaultRowHeight="30.75" customHeight="1"/>
  <cols>
    <col min="1" max="1" width="40.42578125" style="2" customWidth="1"/>
    <col min="2" max="4" width="21.7109375" style="2" customWidth="1"/>
    <col min="5" max="5" width="14.28515625" style="2" bestFit="1" customWidth="1"/>
    <col min="6" max="16384" width="9.140625" style="2"/>
  </cols>
  <sheetData>
    <row r="1" spans="1:5" s="1" customFormat="1" ht="23.25">
      <c r="A1" s="1" t="s">
        <v>21</v>
      </c>
      <c r="B1" s="2"/>
      <c r="C1" s="2"/>
      <c r="D1" s="2"/>
    </row>
    <row r="2" spans="1:5" s="4" customFormat="1" ht="23.25">
      <c r="A2" s="3" t="s">
        <v>23</v>
      </c>
    </row>
    <row r="3" spans="1:5" ht="9" customHeight="1">
      <c r="A3" s="1"/>
    </row>
    <row r="4" spans="1:5" s="1" customFormat="1" ht="26.1" customHeight="1">
      <c r="A4" s="5" t="s">
        <v>0</v>
      </c>
      <c r="B4" s="6" t="s">
        <v>1</v>
      </c>
      <c r="C4" s="6" t="s">
        <v>2</v>
      </c>
      <c r="D4" s="6" t="s">
        <v>3</v>
      </c>
      <c r="E4" s="57"/>
    </row>
    <row r="5" spans="1:5" s="1" customFormat="1" ht="23.25">
      <c r="A5" s="7"/>
      <c r="B5" s="55" t="s">
        <v>4</v>
      </c>
      <c r="C5" s="55"/>
      <c r="D5" s="55"/>
      <c r="E5" s="57"/>
    </row>
    <row r="6" spans="1:5" s="9" customFormat="1" ht="21" customHeight="1">
      <c r="A6" s="8" t="s">
        <v>5</v>
      </c>
      <c r="B6" s="20">
        <f>SUM(B7:B11,B15,B19,B20)</f>
        <v>304837</v>
      </c>
      <c r="C6" s="20">
        <f>SUM(C7:C11,C15,C19,C20)</f>
        <v>158285</v>
      </c>
      <c r="D6" s="20">
        <f>SUM(D7:D11,D15,D19,D20)</f>
        <v>146552</v>
      </c>
      <c r="E6" s="57"/>
    </row>
    <row r="7" spans="1:5" s="11" customFormat="1" ht="24.95" customHeight="1">
      <c r="A7" s="10" t="s">
        <v>6</v>
      </c>
      <c r="B7" s="21">
        <f>C7+D7</f>
        <v>1056</v>
      </c>
      <c r="C7" s="21">
        <v>163</v>
      </c>
      <c r="D7" s="21">
        <v>893</v>
      </c>
      <c r="E7" s="18"/>
    </row>
    <row r="8" spans="1:5" s="11" customFormat="1" ht="24.95" customHeight="1">
      <c r="A8" s="2" t="s">
        <v>7</v>
      </c>
      <c r="B8" s="21">
        <f t="shared" ref="B8:B14" si="0">C8+D8</f>
        <v>62832</v>
      </c>
      <c r="C8" s="21">
        <v>30490</v>
      </c>
      <c r="D8" s="21">
        <v>32342</v>
      </c>
      <c r="E8" s="19"/>
    </row>
    <row r="9" spans="1:5" s="11" customFormat="1" ht="24.95" customHeight="1">
      <c r="A9" s="12" t="s">
        <v>8</v>
      </c>
      <c r="B9" s="21">
        <f t="shared" si="0"/>
        <v>100083</v>
      </c>
      <c r="C9" s="21">
        <v>53469</v>
      </c>
      <c r="D9" s="21">
        <v>46614</v>
      </c>
      <c r="E9" s="19"/>
    </row>
    <row r="10" spans="1:5" s="11" customFormat="1" ht="24.95" customHeight="1">
      <c r="A10" s="12" t="s">
        <v>9</v>
      </c>
      <c r="B10" s="21">
        <f t="shared" si="0"/>
        <v>54599</v>
      </c>
      <c r="C10" s="21">
        <v>31606</v>
      </c>
      <c r="D10" s="21">
        <v>22993</v>
      </c>
      <c r="E10" s="17"/>
    </row>
    <row r="11" spans="1:5" ht="24.95" customHeight="1">
      <c r="A11" s="2" t="s">
        <v>10</v>
      </c>
      <c r="B11" s="21">
        <f>SUM(B12:B14)</f>
        <v>51639</v>
      </c>
      <c r="C11" s="21">
        <f t="shared" ref="C11:D11" si="1">SUM(C12:C14)</f>
        <v>28985</v>
      </c>
      <c r="D11" s="21">
        <f t="shared" si="1"/>
        <v>22654</v>
      </c>
      <c r="E11" s="17"/>
    </row>
    <row r="12" spans="1:5" ht="24.95" customHeight="1">
      <c r="A12" s="13" t="s">
        <v>11</v>
      </c>
      <c r="B12" s="21">
        <f t="shared" si="0"/>
        <v>47134</v>
      </c>
      <c r="C12" s="21">
        <v>25524</v>
      </c>
      <c r="D12" s="21">
        <v>21610</v>
      </c>
      <c r="E12" s="17"/>
    </row>
    <row r="13" spans="1:5" ht="24.95" customHeight="1">
      <c r="A13" s="13" t="s">
        <v>12</v>
      </c>
      <c r="B13" s="21">
        <f t="shared" si="0"/>
        <v>4505</v>
      </c>
      <c r="C13" s="21">
        <v>3461</v>
      </c>
      <c r="D13" s="21">
        <v>1044</v>
      </c>
      <c r="E13" s="17"/>
    </row>
    <row r="14" spans="1:5" ht="24.95" customHeight="1">
      <c r="A14" s="14" t="s">
        <v>13</v>
      </c>
      <c r="B14" s="21">
        <f t="shared" si="0"/>
        <v>0</v>
      </c>
      <c r="C14" s="21">
        <v>0</v>
      </c>
      <c r="D14" s="21">
        <v>0</v>
      </c>
      <c r="E14" s="17"/>
    </row>
    <row r="15" spans="1:5" ht="24.95" customHeight="1">
      <c r="A15" s="2" t="s">
        <v>14</v>
      </c>
      <c r="B15" s="21">
        <f>SUM(B16:B18)</f>
        <v>34628</v>
      </c>
      <c r="C15" s="21">
        <f>SUM(C16:C18)</f>
        <v>13572</v>
      </c>
      <c r="D15" s="21">
        <f>SUM(D16:D18)</f>
        <v>21056</v>
      </c>
      <c r="E15" s="17"/>
    </row>
    <row r="16" spans="1:5" s="11" customFormat="1" ht="24.95" customHeight="1">
      <c r="A16" s="14" t="s">
        <v>15</v>
      </c>
      <c r="B16" s="21">
        <f>C16+D16</f>
        <v>21503</v>
      </c>
      <c r="C16" s="21">
        <v>8707</v>
      </c>
      <c r="D16" s="21">
        <v>12796</v>
      </c>
      <c r="E16" s="17"/>
    </row>
    <row r="17" spans="1:5" s="11" customFormat="1" ht="24.95" customHeight="1">
      <c r="A17" s="14" t="s">
        <v>16</v>
      </c>
      <c r="B17" s="21">
        <f t="shared" ref="B17:B20" si="2">C17+D17</f>
        <v>5049</v>
      </c>
      <c r="C17" s="21">
        <v>3443</v>
      </c>
      <c r="D17" s="21">
        <v>1606</v>
      </c>
      <c r="E17" s="17"/>
    </row>
    <row r="18" spans="1:5" s="11" customFormat="1" ht="24.95" customHeight="1">
      <c r="A18" s="14" t="s">
        <v>17</v>
      </c>
      <c r="B18" s="21">
        <f t="shared" si="2"/>
        <v>8076</v>
      </c>
      <c r="C18" s="21">
        <v>1422</v>
      </c>
      <c r="D18" s="21">
        <v>6654</v>
      </c>
      <c r="E18" s="17"/>
    </row>
    <row r="19" spans="1:5" s="11" customFormat="1" ht="24.95" customHeight="1">
      <c r="A19" s="13" t="s">
        <v>18</v>
      </c>
      <c r="B19" s="21">
        <f t="shared" si="2"/>
        <v>0</v>
      </c>
      <c r="C19" s="21">
        <v>0</v>
      </c>
      <c r="D19" s="21">
        <v>0</v>
      </c>
    </row>
    <row r="20" spans="1:5" s="11" customFormat="1" ht="24.95" customHeight="1">
      <c r="A20" s="13" t="s">
        <v>19</v>
      </c>
      <c r="B20" s="21">
        <f t="shared" si="2"/>
        <v>0</v>
      </c>
      <c r="C20" s="21">
        <v>0</v>
      </c>
      <c r="D20" s="21">
        <v>0</v>
      </c>
    </row>
    <row r="21" spans="1:5" ht="23.25">
      <c r="B21" s="56" t="s">
        <v>20</v>
      </c>
      <c r="C21" s="56"/>
      <c r="D21" s="56"/>
    </row>
    <row r="22" spans="1:5" ht="18.75" customHeight="1">
      <c r="A22" s="15" t="s">
        <v>5</v>
      </c>
      <c r="B22" s="22">
        <f>SUM(B23:B27,B31,B35,B36)</f>
        <v>100</v>
      </c>
      <c r="C22" s="22">
        <f>SUM(C23:C27,C31,C35,C36)</f>
        <v>99.999999999999986</v>
      </c>
      <c r="D22" s="22">
        <f>SUM(D23:D27,D31,D35,D36)</f>
        <v>100</v>
      </c>
    </row>
    <row r="23" spans="1:5" ht="24.95" customHeight="1">
      <c r="A23" s="10" t="s">
        <v>6</v>
      </c>
      <c r="B23" s="23">
        <v>0.3</v>
      </c>
      <c r="C23" s="23">
        <v>0.1</v>
      </c>
      <c r="D23" s="23">
        <v>0.6</v>
      </c>
    </row>
    <row r="24" spans="1:5" ht="24.95" customHeight="1">
      <c r="A24" s="2" t="s">
        <v>7</v>
      </c>
      <c r="B24" s="23">
        <v>20.6</v>
      </c>
      <c r="C24" s="23">
        <v>19.2</v>
      </c>
      <c r="D24" s="23">
        <v>22.1</v>
      </c>
    </row>
    <row r="25" spans="1:5" ht="24.95" customHeight="1">
      <c r="A25" s="12" t="s">
        <v>8</v>
      </c>
      <c r="B25" s="23">
        <v>32.799999999999997</v>
      </c>
      <c r="C25" s="23">
        <v>33.799999999999997</v>
      </c>
      <c r="D25" s="23">
        <v>31.8</v>
      </c>
    </row>
    <row r="26" spans="1:5" ht="24.95" customHeight="1">
      <c r="A26" s="12" t="s">
        <v>9</v>
      </c>
      <c r="B26" s="23">
        <v>17.899999999999999</v>
      </c>
      <c r="C26" s="23">
        <v>20</v>
      </c>
      <c r="D26" s="23">
        <v>15.7</v>
      </c>
    </row>
    <row r="27" spans="1:5" ht="24.95" customHeight="1">
      <c r="A27" s="2" t="s">
        <v>10</v>
      </c>
      <c r="B27" s="23">
        <f>SUM(B28:B30)</f>
        <v>17</v>
      </c>
      <c r="C27" s="23">
        <f t="shared" ref="C27:D27" si="3">SUM(C28:C30)</f>
        <v>18.3</v>
      </c>
      <c r="D27" s="23">
        <f t="shared" si="3"/>
        <v>15.5</v>
      </c>
    </row>
    <row r="28" spans="1:5" ht="24.95" customHeight="1">
      <c r="A28" s="13" t="s">
        <v>11</v>
      </c>
      <c r="B28" s="23">
        <v>15.5</v>
      </c>
      <c r="C28" s="23">
        <v>16.100000000000001</v>
      </c>
      <c r="D28" s="23">
        <v>14.8</v>
      </c>
    </row>
    <row r="29" spans="1:5" ht="24.95" customHeight="1">
      <c r="A29" s="13" t="s">
        <v>12</v>
      </c>
      <c r="B29" s="23">
        <v>1.5</v>
      </c>
      <c r="C29" s="23">
        <v>2.2000000000000002</v>
      </c>
      <c r="D29" s="23">
        <v>0.7</v>
      </c>
    </row>
    <row r="30" spans="1:5" ht="24.95" customHeight="1">
      <c r="A30" s="14" t="s">
        <v>13</v>
      </c>
      <c r="B30" s="23" t="s">
        <v>22</v>
      </c>
      <c r="C30" s="23" t="s">
        <v>22</v>
      </c>
      <c r="D30" s="23" t="s">
        <v>22</v>
      </c>
    </row>
    <row r="31" spans="1:5" ht="24.95" customHeight="1">
      <c r="A31" s="2" t="s">
        <v>14</v>
      </c>
      <c r="B31" s="23">
        <f>SUM(B32:B34)</f>
        <v>11.399999999999999</v>
      </c>
      <c r="C31" s="23">
        <f t="shared" ref="C31:D31" si="4">SUM(C32:C34)</f>
        <v>8.6</v>
      </c>
      <c r="D31" s="23">
        <f t="shared" si="4"/>
        <v>14.299999999999999</v>
      </c>
    </row>
    <row r="32" spans="1:5" ht="24.95" customHeight="1">
      <c r="A32" s="14" t="s">
        <v>15</v>
      </c>
      <c r="B32" s="23">
        <v>7.1</v>
      </c>
      <c r="C32" s="23">
        <v>5.5</v>
      </c>
      <c r="D32" s="23">
        <v>8.6999999999999993</v>
      </c>
    </row>
    <row r="33" spans="1:4" ht="24.95" customHeight="1">
      <c r="A33" s="14" t="s">
        <v>16</v>
      </c>
      <c r="B33" s="23">
        <v>1.7</v>
      </c>
      <c r="C33" s="23">
        <v>2.2000000000000002</v>
      </c>
      <c r="D33" s="23">
        <v>1.1000000000000001</v>
      </c>
    </row>
    <row r="34" spans="1:4" ht="24.95" customHeight="1">
      <c r="A34" s="14" t="s">
        <v>17</v>
      </c>
      <c r="B34" s="23">
        <v>2.6</v>
      </c>
      <c r="C34" s="23">
        <v>0.9</v>
      </c>
      <c r="D34" s="23">
        <v>4.5</v>
      </c>
    </row>
    <row r="35" spans="1:4" ht="24.95" customHeight="1">
      <c r="A35" s="13" t="s">
        <v>18</v>
      </c>
      <c r="B35" s="23" t="s">
        <v>22</v>
      </c>
      <c r="C35" s="23" t="s">
        <v>22</v>
      </c>
      <c r="D35" s="23" t="s">
        <v>22</v>
      </c>
    </row>
    <row r="36" spans="1:4" ht="24.95" customHeight="1">
      <c r="A36" s="16" t="s">
        <v>19</v>
      </c>
      <c r="B36" s="24" t="s">
        <v>22</v>
      </c>
      <c r="C36" s="24" t="s">
        <v>22</v>
      </c>
      <c r="D36" s="24" t="s">
        <v>55</v>
      </c>
    </row>
    <row r="37" spans="1:4" ht="26.25" customHeight="1"/>
    <row r="38" spans="1:4" ht="23.25">
      <c r="A38" s="2" t="s">
        <v>24</v>
      </c>
    </row>
  </sheetData>
  <mergeCells count="3">
    <mergeCell ref="B5:D5"/>
    <mergeCell ref="B21:D21"/>
    <mergeCell ref="E4:E6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F38"/>
  <sheetViews>
    <sheetView showGridLines="0" topLeftCell="A5" zoomScaleSheetLayoutView="70" workbookViewId="0">
      <selection activeCell="F21" sqref="F21"/>
    </sheetView>
  </sheetViews>
  <sheetFormatPr defaultRowHeight="30.75" customHeight="1"/>
  <cols>
    <col min="1" max="1" width="40.42578125" style="2" customWidth="1"/>
    <col min="2" max="4" width="21.7109375" style="2" customWidth="1"/>
    <col min="5" max="5" width="14.28515625" style="2" bestFit="1" customWidth="1"/>
    <col min="6" max="16384" width="9.140625" style="2"/>
  </cols>
  <sheetData>
    <row r="1" spans="1:6" s="1" customFormat="1" ht="23.25">
      <c r="A1" s="1" t="s">
        <v>25</v>
      </c>
      <c r="B1" s="2"/>
      <c r="C1" s="2"/>
      <c r="D1" s="2"/>
    </row>
    <row r="2" spans="1:6" s="4" customFormat="1" ht="23.25">
      <c r="A2" s="3" t="s">
        <v>26</v>
      </c>
    </row>
    <row r="3" spans="1:6" ht="9" customHeight="1">
      <c r="A3" s="1"/>
    </row>
    <row r="4" spans="1:6" s="1" customFormat="1" ht="26.1" customHeight="1">
      <c r="A4" s="5" t="s">
        <v>0</v>
      </c>
      <c r="B4" s="6" t="s">
        <v>1</v>
      </c>
      <c r="C4" s="6" t="s">
        <v>2</v>
      </c>
      <c r="D4" s="6" t="s">
        <v>3</v>
      </c>
      <c r="E4" s="58"/>
      <c r="F4" s="58"/>
    </row>
    <row r="5" spans="1:6" s="1" customFormat="1" ht="23.25">
      <c r="A5" s="7"/>
      <c r="B5" s="55" t="s">
        <v>4</v>
      </c>
      <c r="C5" s="55"/>
      <c r="D5" s="55"/>
      <c r="E5" s="58"/>
      <c r="F5" s="58"/>
    </row>
    <row r="6" spans="1:6" s="9" customFormat="1" ht="21" customHeight="1">
      <c r="A6" s="38" t="s">
        <v>5</v>
      </c>
      <c r="B6" s="39">
        <v>304722.03000000003</v>
      </c>
      <c r="C6" s="39">
        <v>157240.41</v>
      </c>
      <c r="D6" s="39">
        <v>147481.62</v>
      </c>
      <c r="E6" s="58"/>
      <c r="F6" s="58"/>
    </row>
    <row r="7" spans="1:6" s="11" customFormat="1" ht="24.95" customHeight="1">
      <c r="A7" s="26" t="s">
        <v>6</v>
      </c>
      <c r="B7" s="40">
        <v>353.67</v>
      </c>
      <c r="C7" s="40">
        <v>90.44</v>
      </c>
      <c r="D7" s="40">
        <v>263.22000000000003</v>
      </c>
      <c r="E7" s="28"/>
      <c r="F7" s="41"/>
    </row>
    <row r="8" spans="1:6" s="11" customFormat="1" ht="24.95" customHeight="1">
      <c r="A8" s="2" t="s">
        <v>7</v>
      </c>
      <c r="B8" s="40">
        <v>60670.43</v>
      </c>
      <c r="C8" s="40">
        <v>29737.52</v>
      </c>
      <c r="D8" s="40">
        <v>30932.92</v>
      </c>
      <c r="E8" s="29"/>
      <c r="F8" s="42"/>
    </row>
    <row r="9" spans="1:6" s="11" customFormat="1" ht="24.95" customHeight="1">
      <c r="A9" s="30" t="s">
        <v>8</v>
      </c>
      <c r="B9" s="40">
        <v>97779.99</v>
      </c>
      <c r="C9" s="40">
        <v>52150.37</v>
      </c>
      <c r="D9" s="40">
        <v>45629.61</v>
      </c>
      <c r="E9" s="29"/>
      <c r="F9" s="42"/>
    </row>
    <row r="10" spans="1:6" s="11" customFormat="1" ht="24.95" customHeight="1">
      <c r="A10" s="30" t="s">
        <v>9</v>
      </c>
      <c r="B10" s="40">
        <v>53052.27</v>
      </c>
      <c r="C10" s="40">
        <v>31005.7</v>
      </c>
      <c r="D10" s="40">
        <v>22046.57</v>
      </c>
      <c r="E10" s="31"/>
    </row>
    <row r="11" spans="1:6" ht="24.95" customHeight="1">
      <c r="A11" s="2" t="s">
        <v>10</v>
      </c>
      <c r="B11" s="43">
        <f>B12+B13</f>
        <v>56893.07</v>
      </c>
      <c r="C11" s="43">
        <f t="shared" ref="C11:D11" si="0">C12+C13</f>
        <v>29048.480000000003</v>
      </c>
      <c r="D11" s="43">
        <f t="shared" si="0"/>
        <v>27844.59</v>
      </c>
      <c r="E11" s="31"/>
    </row>
    <row r="12" spans="1:6" ht="24.95" customHeight="1">
      <c r="A12" s="30" t="s">
        <v>11</v>
      </c>
      <c r="B12" s="40">
        <v>53888.71</v>
      </c>
      <c r="C12" s="40">
        <v>27656.31</v>
      </c>
      <c r="D12" s="40">
        <v>26232.400000000001</v>
      </c>
      <c r="E12" s="31"/>
    </row>
    <row r="13" spans="1:6" ht="24.95" customHeight="1">
      <c r="A13" s="30" t="s">
        <v>12</v>
      </c>
      <c r="B13" s="40">
        <v>3004.36</v>
      </c>
      <c r="C13" s="40">
        <v>1392.17</v>
      </c>
      <c r="D13" s="40">
        <v>1612.19</v>
      </c>
      <c r="E13" s="31"/>
    </row>
    <row r="14" spans="1:6" ht="24.95" customHeight="1">
      <c r="A14" s="32" t="s">
        <v>13</v>
      </c>
      <c r="B14" s="40">
        <v>0</v>
      </c>
      <c r="C14" s="40">
        <v>0</v>
      </c>
      <c r="D14" s="40">
        <v>0</v>
      </c>
      <c r="E14" s="31"/>
    </row>
    <row r="15" spans="1:6" ht="24.95" customHeight="1">
      <c r="A15" s="2" t="s">
        <v>14</v>
      </c>
      <c r="B15" s="43">
        <f>B16+B17+B18</f>
        <v>35972.61</v>
      </c>
      <c r="C15" s="43">
        <f t="shared" ref="C15:D15" si="1">C16+C17+C18</f>
        <v>15207.89</v>
      </c>
      <c r="D15" s="43">
        <f t="shared" si="1"/>
        <v>20764.71</v>
      </c>
      <c r="E15" s="31"/>
    </row>
    <row r="16" spans="1:6" s="11" customFormat="1" ht="24.95" customHeight="1">
      <c r="A16" s="32" t="s">
        <v>15</v>
      </c>
      <c r="B16" s="40">
        <v>23158.61</v>
      </c>
      <c r="C16" s="40">
        <v>10617.17</v>
      </c>
      <c r="D16" s="40">
        <v>12541.43</v>
      </c>
      <c r="E16" s="31"/>
    </row>
    <row r="17" spans="1:5" s="11" customFormat="1" ht="24.95" customHeight="1">
      <c r="A17" s="32" t="s">
        <v>16</v>
      </c>
      <c r="B17" s="40">
        <v>5683.93</v>
      </c>
      <c r="C17" s="40">
        <v>3695.89</v>
      </c>
      <c r="D17" s="40">
        <v>1988.04</v>
      </c>
      <c r="E17" s="31"/>
    </row>
    <row r="18" spans="1:5" s="11" customFormat="1" ht="24.95" customHeight="1">
      <c r="A18" s="32" t="s">
        <v>17</v>
      </c>
      <c r="B18" s="40">
        <v>7130.07</v>
      </c>
      <c r="C18" s="40">
        <v>894.83</v>
      </c>
      <c r="D18" s="40">
        <v>6235.24</v>
      </c>
      <c r="E18" s="31"/>
    </row>
    <row r="19" spans="1:5" s="11" customFormat="1" ht="24.95" customHeight="1">
      <c r="A19" s="30" t="s">
        <v>18</v>
      </c>
      <c r="B19" s="40">
        <v>0</v>
      </c>
      <c r="C19" s="40">
        <v>0</v>
      </c>
      <c r="D19" s="40">
        <v>0</v>
      </c>
    </row>
    <row r="20" spans="1:5" s="11" customFormat="1" ht="24.95" customHeight="1">
      <c r="A20" s="30" t="s">
        <v>19</v>
      </c>
      <c r="B20" s="40">
        <v>0</v>
      </c>
      <c r="C20" s="40">
        <v>0</v>
      </c>
      <c r="D20" s="40">
        <v>0</v>
      </c>
    </row>
    <row r="21" spans="1:5" ht="23.25">
      <c r="B21" s="56" t="s">
        <v>20</v>
      </c>
      <c r="C21" s="56"/>
      <c r="D21" s="56"/>
    </row>
    <row r="22" spans="1:5" ht="18.75" customHeight="1">
      <c r="A22" s="33" t="s">
        <v>5</v>
      </c>
      <c r="B22" s="44">
        <f>B23+B24+B25+B26+B27+B31+B35+B36</f>
        <v>100</v>
      </c>
      <c r="C22" s="44">
        <f>C23+C24+C25+C26+C27+C31+C35+C36</f>
        <v>100</v>
      </c>
      <c r="D22" s="44">
        <f>D23+D24+D25+D26+D27+D31+D35+D36</f>
        <v>100</v>
      </c>
    </row>
    <row r="23" spans="1:5" ht="24.95" customHeight="1">
      <c r="A23" s="26" t="s">
        <v>6</v>
      </c>
      <c r="B23" s="45">
        <v>0.1</v>
      </c>
      <c r="C23" s="45">
        <v>0.1</v>
      </c>
      <c r="D23" s="45">
        <v>0.2</v>
      </c>
    </row>
    <row r="24" spans="1:5" ht="24.95" customHeight="1">
      <c r="A24" s="2" t="s">
        <v>7</v>
      </c>
      <c r="B24" s="45">
        <v>19.899999999999999</v>
      </c>
      <c r="C24" s="45">
        <v>18.899999999999999</v>
      </c>
      <c r="D24" s="45">
        <v>21</v>
      </c>
    </row>
    <row r="25" spans="1:5" ht="24.95" customHeight="1">
      <c r="A25" s="30" t="s">
        <v>8</v>
      </c>
      <c r="B25" s="45">
        <v>32.1</v>
      </c>
      <c r="C25" s="45">
        <v>33.200000000000003</v>
      </c>
      <c r="D25" s="45">
        <v>30.9</v>
      </c>
    </row>
    <row r="26" spans="1:5" ht="24.95" customHeight="1">
      <c r="A26" s="30" t="s">
        <v>9</v>
      </c>
      <c r="B26" s="45">
        <v>17.399999999999999</v>
      </c>
      <c r="C26" s="45">
        <v>19.7</v>
      </c>
      <c r="D26" s="45">
        <v>15</v>
      </c>
    </row>
    <row r="27" spans="1:5" ht="24.95" customHeight="1">
      <c r="A27" s="2" t="s">
        <v>10</v>
      </c>
      <c r="B27" s="45">
        <f>SUM(B28:B30)</f>
        <v>18.7</v>
      </c>
      <c r="C27" s="45">
        <f t="shared" ref="C27:D27" si="2">SUM(C28:C30)</f>
        <v>18.5</v>
      </c>
      <c r="D27" s="45">
        <f t="shared" si="2"/>
        <v>18.900000000000002</v>
      </c>
    </row>
    <row r="28" spans="1:5" ht="24.95" customHeight="1">
      <c r="A28" s="30" t="s">
        <v>11</v>
      </c>
      <c r="B28" s="45">
        <v>17.7</v>
      </c>
      <c r="C28" s="45">
        <v>17.600000000000001</v>
      </c>
      <c r="D28" s="45">
        <v>17.8</v>
      </c>
    </row>
    <row r="29" spans="1:5" ht="24.95" customHeight="1">
      <c r="A29" s="30" t="s">
        <v>12</v>
      </c>
      <c r="B29" s="45">
        <v>1</v>
      </c>
      <c r="C29" s="45">
        <v>0.9</v>
      </c>
      <c r="D29" s="45">
        <v>1.1000000000000001</v>
      </c>
    </row>
    <row r="30" spans="1:5" ht="24.95" customHeight="1">
      <c r="A30" s="32" t="s">
        <v>13</v>
      </c>
      <c r="B30" s="45">
        <v>0</v>
      </c>
      <c r="C30" s="45">
        <v>0</v>
      </c>
      <c r="D30" s="45">
        <v>0</v>
      </c>
    </row>
    <row r="31" spans="1:5" ht="24.95" customHeight="1">
      <c r="A31" s="2" t="s">
        <v>14</v>
      </c>
      <c r="B31" s="45">
        <f>SUM(B32:B34)</f>
        <v>11.8</v>
      </c>
      <c r="C31" s="45">
        <f>SUM(C32:C34)</f>
        <v>9.6</v>
      </c>
      <c r="D31" s="45">
        <f>SUM(D32:D34)</f>
        <v>14</v>
      </c>
    </row>
    <row r="32" spans="1:5" ht="24.95" customHeight="1">
      <c r="A32" s="32" t="s">
        <v>15</v>
      </c>
      <c r="B32" s="45">
        <v>7.6</v>
      </c>
      <c r="C32" s="45">
        <v>6.7</v>
      </c>
      <c r="D32" s="45">
        <v>8.5</v>
      </c>
    </row>
    <row r="33" spans="1:4" ht="24.95" customHeight="1">
      <c r="A33" s="32" t="s">
        <v>16</v>
      </c>
      <c r="B33" s="45">
        <v>1.9</v>
      </c>
      <c r="C33" s="45">
        <v>2.2999999999999998</v>
      </c>
      <c r="D33" s="45">
        <v>1.3</v>
      </c>
    </row>
    <row r="34" spans="1:4" ht="24.95" customHeight="1">
      <c r="A34" s="32" t="s">
        <v>17</v>
      </c>
      <c r="B34" s="45">
        <v>2.2999999999999998</v>
      </c>
      <c r="C34" s="45">
        <v>0.6</v>
      </c>
      <c r="D34" s="45">
        <v>4.2</v>
      </c>
    </row>
    <row r="35" spans="1:4" ht="24.95" customHeight="1">
      <c r="A35" s="30" t="s">
        <v>18</v>
      </c>
      <c r="B35" s="45">
        <v>0</v>
      </c>
      <c r="C35" s="45">
        <v>0</v>
      </c>
      <c r="D35" s="45">
        <v>0</v>
      </c>
    </row>
    <row r="36" spans="1:4" ht="24.95" customHeight="1">
      <c r="A36" s="36" t="s">
        <v>19</v>
      </c>
      <c r="B36" s="46">
        <v>0</v>
      </c>
      <c r="C36" s="46">
        <v>0</v>
      </c>
      <c r="D36" s="46">
        <v>0</v>
      </c>
    </row>
    <row r="37" spans="1:4" ht="26.25" customHeight="1"/>
    <row r="38" spans="1:4" ht="23.25">
      <c r="A38" s="2" t="s">
        <v>27</v>
      </c>
    </row>
  </sheetData>
  <mergeCells count="4">
    <mergeCell ref="E4:E6"/>
    <mergeCell ref="F4:F6"/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E38"/>
  <sheetViews>
    <sheetView showGridLines="0" view="pageBreakPreview" topLeftCell="A5" zoomScaleNormal="75" zoomScaleSheetLayoutView="100" workbookViewId="0">
      <selection activeCell="F20" sqref="F20"/>
    </sheetView>
  </sheetViews>
  <sheetFormatPr defaultRowHeight="30.75" customHeight="1"/>
  <cols>
    <col min="1" max="1" width="40.42578125" style="2" customWidth="1"/>
    <col min="2" max="4" width="21.7109375" style="2" customWidth="1"/>
    <col min="5" max="5" width="14.28515625" style="2" bestFit="1" customWidth="1"/>
    <col min="6" max="16384" width="9.140625" style="2"/>
  </cols>
  <sheetData>
    <row r="1" spans="1:5" s="1" customFormat="1" ht="23.25">
      <c r="A1" s="1" t="s">
        <v>21</v>
      </c>
      <c r="B1" s="2"/>
      <c r="C1" s="2"/>
      <c r="D1" s="2"/>
    </row>
    <row r="2" spans="1:5" s="4" customFormat="1" ht="23.25">
      <c r="A2" s="3" t="s">
        <v>28</v>
      </c>
    </row>
    <row r="3" spans="1:5" ht="9" customHeight="1">
      <c r="A3" s="1"/>
    </row>
    <row r="4" spans="1:5" s="1" customFormat="1" ht="26.1" customHeight="1">
      <c r="A4" s="5" t="s">
        <v>0</v>
      </c>
      <c r="B4" s="6" t="s">
        <v>1</v>
      </c>
      <c r="C4" s="6" t="s">
        <v>2</v>
      </c>
      <c r="D4" s="6" t="s">
        <v>3</v>
      </c>
      <c r="E4" s="58"/>
    </row>
    <row r="5" spans="1:5" s="1" customFormat="1" ht="23.25">
      <c r="A5" s="7"/>
      <c r="B5" s="55" t="s">
        <v>4</v>
      </c>
      <c r="C5" s="55"/>
      <c r="D5" s="55"/>
      <c r="E5" s="58"/>
    </row>
    <row r="6" spans="1:5" s="9" customFormat="1" ht="21" customHeight="1">
      <c r="A6" s="38" t="s">
        <v>5</v>
      </c>
      <c r="B6" s="39">
        <v>311225</v>
      </c>
      <c r="C6" s="39">
        <v>162015</v>
      </c>
      <c r="D6" s="39">
        <v>149210</v>
      </c>
      <c r="E6" s="58"/>
    </row>
    <row r="7" spans="1:5" s="11" customFormat="1" ht="24.95" customHeight="1">
      <c r="A7" s="26" t="s">
        <v>6</v>
      </c>
      <c r="B7" s="40">
        <v>622</v>
      </c>
      <c r="C7" s="40">
        <v>155</v>
      </c>
      <c r="D7" s="40">
        <v>467</v>
      </c>
      <c r="E7" s="28"/>
    </row>
    <row r="8" spans="1:5" s="11" customFormat="1" ht="24.95" customHeight="1">
      <c r="A8" s="2" t="s">
        <v>7</v>
      </c>
      <c r="B8" s="40">
        <v>70867</v>
      </c>
      <c r="C8" s="40">
        <v>35214</v>
      </c>
      <c r="D8" s="40">
        <v>35653</v>
      </c>
      <c r="E8" s="29"/>
    </row>
    <row r="9" spans="1:5" s="11" customFormat="1" ht="24.95" customHeight="1">
      <c r="A9" s="30" t="s">
        <v>8</v>
      </c>
      <c r="B9" s="40">
        <v>95133</v>
      </c>
      <c r="C9" s="40">
        <v>49023</v>
      </c>
      <c r="D9" s="40">
        <v>46110</v>
      </c>
      <c r="E9" s="29"/>
    </row>
    <row r="10" spans="1:5" s="11" customFormat="1" ht="24.95" customHeight="1">
      <c r="A10" s="30" t="s">
        <v>9</v>
      </c>
      <c r="B10" s="40">
        <v>51616</v>
      </c>
      <c r="C10" s="40">
        <v>30329</v>
      </c>
      <c r="D10" s="40">
        <v>21287</v>
      </c>
      <c r="E10" s="31"/>
    </row>
    <row r="11" spans="1:5" ht="24.95" customHeight="1">
      <c r="A11" s="2" t="s">
        <v>10</v>
      </c>
      <c r="B11" s="43">
        <f>SUM(B12:B14)</f>
        <v>54847</v>
      </c>
      <c r="C11" s="43">
        <f t="shared" ref="C11:D11" si="0">SUM(C12:C14)</f>
        <v>31137</v>
      </c>
      <c r="D11" s="43">
        <f t="shared" si="0"/>
        <v>23710</v>
      </c>
      <c r="E11" s="31"/>
    </row>
    <row r="12" spans="1:5" ht="24.95" customHeight="1">
      <c r="A12" s="30" t="s">
        <v>11</v>
      </c>
      <c r="B12" s="40">
        <v>48846</v>
      </c>
      <c r="C12" s="40">
        <v>26097</v>
      </c>
      <c r="D12" s="40">
        <v>22749</v>
      </c>
      <c r="E12" s="31"/>
    </row>
    <row r="13" spans="1:5" ht="24.95" customHeight="1">
      <c r="A13" s="30" t="s">
        <v>12</v>
      </c>
      <c r="B13" s="40">
        <v>6001</v>
      </c>
      <c r="C13" s="40">
        <v>5040</v>
      </c>
      <c r="D13" s="40">
        <v>961</v>
      </c>
      <c r="E13" s="31"/>
    </row>
    <row r="14" spans="1:5" ht="24.95" customHeight="1">
      <c r="A14" s="32" t="s">
        <v>13</v>
      </c>
      <c r="B14" s="40">
        <v>0</v>
      </c>
      <c r="C14" s="40">
        <v>0</v>
      </c>
      <c r="D14" s="40">
        <v>0</v>
      </c>
      <c r="E14" s="31"/>
    </row>
    <row r="15" spans="1:5" ht="24.95" customHeight="1">
      <c r="A15" s="2" t="s">
        <v>14</v>
      </c>
      <c r="B15" s="43">
        <f>SUM(B16:B18)</f>
        <v>38140</v>
      </c>
      <c r="C15" s="43">
        <f t="shared" ref="C15:D15" si="1">SUM(C16:C18)</f>
        <v>16157</v>
      </c>
      <c r="D15" s="43">
        <f t="shared" si="1"/>
        <v>21983</v>
      </c>
      <c r="E15" s="31"/>
    </row>
    <row r="16" spans="1:5" s="11" customFormat="1" ht="24.95" customHeight="1">
      <c r="A16" s="32" t="s">
        <v>15</v>
      </c>
      <c r="B16" s="40">
        <v>25024</v>
      </c>
      <c r="C16" s="40">
        <v>10798</v>
      </c>
      <c r="D16" s="40">
        <v>14226</v>
      </c>
      <c r="E16" s="31"/>
    </row>
    <row r="17" spans="1:5" s="11" customFormat="1" ht="24.95" customHeight="1">
      <c r="A17" s="32" t="s">
        <v>16</v>
      </c>
      <c r="B17" s="40">
        <v>4791</v>
      </c>
      <c r="C17" s="40">
        <v>3576</v>
      </c>
      <c r="D17" s="40">
        <v>1215</v>
      </c>
      <c r="E17" s="31"/>
    </row>
    <row r="18" spans="1:5" s="11" customFormat="1" ht="24.95" customHeight="1">
      <c r="A18" s="32" t="s">
        <v>17</v>
      </c>
      <c r="B18" s="40">
        <v>8325</v>
      </c>
      <c r="C18" s="40">
        <v>1783</v>
      </c>
      <c r="D18" s="40">
        <v>6542</v>
      </c>
      <c r="E18" s="31"/>
    </row>
    <row r="19" spans="1:5" s="11" customFormat="1" ht="24.95" customHeight="1">
      <c r="A19" s="30" t="s">
        <v>18</v>
      </c>
      <c r="B19" s="40">
        <v>0</v>
      </c>
      <c r="C19" s="40">
        <v>0</v>
      </c>
      <c r="D19" s="40">
        <v>0</v>
      </c>
    </row>
    <row r="20" spans="1:5" s="11" customFormat="1" ht="24.95" customHeight="1">
      <c r="A20" s="30" t="s">
        <v>19</v>
      </c>
      <c r="B20" s="40">
        <v>0</v>
      </c>
      <c r="C20" s="40">
        <v>0</v>
      </c>
      <c r="D20" s="40">
        <v>0</v>
      </c>
    </row>
    <row r="21" spans="1:5" ht="23.25">
      <c r="B21" s="56" t="s">
        <v>20</v>
      </c>
      <c r="C21" s="56"/>
      <c r="D21" s="56"/>
    </row>
    <row r="22" spans="1:5" ht="18.75" customHeight="1">
      <c r="A22" s="33" t="s">
        <v>5</v>
      </c>
      <c r="B22" s="44">
        <v>100.00000000000001</v>
      </c>
      <c r="C22" s="44">
        <v>100</v>
      </c>
      <c r="D22" s="44">
        <v>99.999999999999986</v>
      </c>
    </row>
    <row r="23" spans="1:5" ht="24.95" customHeight="1">
      <c r="A23" s="26" t="s">
        <v>6</v>
      </c>
      <c r="B23" s="47">
        <v>0.2</v>
      </c>
      <c r="C23" s="47">
        <v>0.1</v>
      </c>
      <c r="D23" s="47">
        <v>0.3</v>
      </c>
    </row>
    <row r="24" spans="1:5" ht="24.95" customHeight="1">
      <c r="A24" s="2" t="s">
        <v>7</v>
      </c>
      <c r="B24" s="47">
        <v>22.8</v>
      </c>
      <c r="C24" s="47">
        <v>21.7</v>
      </c>
      <c r="D24" s="47">
        <v>23.9</v>
      </c>
    </row>
    <row r="25" spans="1:5" ht="24.95" customHeight="1">
      <c r="A25" s="30" t="s">
        <v>8</v>
      </c>
      <c r="B25" s="47">
        <v>30.6</v>
      </c>
      <c r="C25" s="47">
        <v>30.3</v>
      </c>
      <c r="D25" s="47">
        <v>30.9</v>
      </c>
    </row>
    <row r="26" spans="1:5" ht="24.95" customHeight="1">
      <c r="A26" s="30" t="s">
        <v>9</v>
      </c>
      <c r="B26" s="47">
        <v>16.600000000000001</v>
      </c>
      <c r="C26" s="47">
        <v>18.7</v>
      </c>
      <c r="D26" s="47">
        <v>14.3</v>
      </c>
    </row>
    <row r="27" spans="1:5" ht="24.95" customHeight="1">
      <c r="A27" s="2" t="s">
        <v>10</v>
      </c>
      <c r="B27" s="47">
        <f>SUM(B28:B30)</f>
        <v>17.599999999999998</v>
      </c>
      <c r="C27" s="47">
        <f t="shared" ref="C27:D27" si="2">SUM(C28:C30)</f>
        <v>19.200000000000003</v>
      </c>
      <c r="D27" s="47">
        <f t="shared" si="2"/>
        <v>15.9</v>
      </c>
    </row>
    <row r="28" spans="1:5" ht="24.95" customHeight="1">
      <c r="A28" s="30" t="s">
        <v>11</v>
      </c>
      <c r="B28" s="47">
        <v>15.7</v>
      </c>
      <c r="C28" s="47">
        <v>16.100000000000001</v>
      </c>
      <c r="D28" s="47">
        <v>15.3</v>
      </c>
    </row>
    <row r="29" spans="1:5" ht="24.95" customHeight="1">
      <c r="A29" s="30" t="s">
        <v>12</v>
      </c>
      <c r="B29" s="47">
        <v>1.9</v>
      </c>
      <c r="C29" s="47">
        <v>3.1</v>
      </c>
      <c r="D29" s="47">
        <v>0.6</v>
      </c>
    </row>
    <row r="30" spans="1:5" ht="24.95" customHeight="1">
      <c r="A30" s="32" t="s">
        <v>13</v>
      </c>
      <c r="B30" s="47">
        <v>0</v>
      </c>
      <c r="C30" s="47">
        <v>0</v>
      </c>
      <c r="D30" s="47">
        <v>0</v>
      </c>
    </row>
    <row r="31" spans="1:5" ht="24.95" customHeight="1">
      <c r="A31" s="2" t="s">
        <v>14</v>
      </c>
      <c r="B31" s="47">
        <f>SUM(B32:B34)</f>
        <v>12.2</v>
      </c>
      <c r="C31" s="47">
        <f>SUM(C32:C34)</f>
        <v>10</v>
      </c>
      <c r="D31" s="47">
        <f>SUM(D32:D34)</f>
        <v>14.700000000000001</v>
      </c>
    </row>
    <row r="32" spans="1:5" ht="24.95" customHeight="1">
      <c r="A32" s="32" t="s">
        <v>15</v>
      </c>
      <c r="B32" s="47">
        <v>8</v>
      </c>
      <c r="C32" s="47">
        <v>6.7</v>
      </c>
      <c r="D32" s="47">
        <v>9.5</v>
      </c>
    </row>
    <row r="33" spans="1:4" ht="24.95" customHeight="1">
      <c r="A33" s="32" t="s">
        <v>16</v>
      </c>
      <c r="B33" s="47">
        <v>1.5</v>
      </c>
      <c r="C33" s="47">
        <v>2.2000000000000002</v>
      </c>
      <c r="D33" s="47">
        <v>0.8</v>
      </c>
    </row>
    <row r="34" spans="1:4" ht="24.95" customHeight="1">
      <c r="A34" s="32" t="s">
        <v>17</v>
      </c>
      <c r="B34" s="47">
        <v>2.7</v>
      </c>
      <c r="C34" s="47">
        <v>1.1000000000000001</v>
      </c>
      <c r="D34" s="47">
        <v>4.4000000000000004</v>
      </c>
    </row>
    <row r="35" spans="1:4" ht="24.95" customHeight="1">
      <c r="A35" s="30" t="s">
        <v>18</v>
      </c>
      <c r="B35" s="47">
        <v>0</v>
      </c>
      <c r="C35" s="47">
        <v>0</v>
      </c>
      <c r="D35" s="47">
        <v>0</v>
      </c>
    </row>
    <row r="36" spans="1:4" ht="24.95" customHeight="1">
      <c r="A36" s="36" t="s">
        <v>19</v>
      </c>
      <c r="B36" s="48">
        <v>0</v>
      </c>
      <c r="C36" s="48">
        <v>0</v>
      </c>
      <c r="D36" s="48">
        <v>0</v>
      </c>
    </row>
    <row r="37" spans="1:4" ht="26.25" customHeight="1"/>
    <row r="38" spans="1:4" ht="23.25">
      <c r="A38" s="2" t="s">
        <v>29</v>
      </c>
    </row>
  </sheetData>
  <mergeCells count="3">
    <mergeCell ref="E4:E6"/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1:T17"/>
  <sheetViews>
    <sheetView workbookViewId="0">
      <selection activeCell="J21" sqref="J21"/>
    </sheetView>
  </sheetViews>
  <sheetFormatPr defaultRowHeight="21.75"/>
  <cols>
    <col min="3" max="3" width="18" bestFit="1" customWidth="1"/>
    <col min="4" max="4" width="12.7109375" bestFit="1" customWidth="1"/>
    <col min="5" max="5" width="8.5703125" bestFit="1" customWidth="1"/>
    <col min="6" max="8" width="11" bestFit="1" customWidth="1"/>
    <col min="10" max="12" width="11" bestFit="1" customWidth="1"/>
    <col min="259" max="259" width="18" bestFit="1" customWidth="1"/>
    <col min="260" max="260" width="12.7109375" bestFit="1" customWidth="1"/>
    <col min="261" max="261" width="8.5703125" bestFit="1" customWidth="1"/>
    <col min="262" max="264" width="11" bestFit="1" customWidth="1"/>
    <col min="266" max="268" width="11" bestFit="1" customWidth="1"/>
    <col min="515" max="515" width="18" bestFit="1" customWidth="1"/>
    <col min="516" max="516" width="12.7109375" bestFit="1" customWidth="1"/>
    <col min="517" max="517" width="8.5703125" bestFit="1" customWidth="1"/>
    <col min="518" max="520" width="11" bestFit="1" customWidth="1"/>
    <col min="522" max="524" width="11" bestFit="1" customWidth="1"/>
    <col min="771" max="771" width="18" bestFit="1" customWidth="1"/>
    <col min="772" max="772" width="12.7109375" bestFit="1" customWidth="1"/>
    <col min="773" max="773" width="8.5703125" bestFit="1" customWidth="1"/>
    <col min="774" max="776" width="11" bestFit="1" customWidth="1"/>
    <col min="778" max="780" width="11" bestFit="1" customWidth="1"/>
    <col min="1027" max="1027" width="18" bestFit="1" customWidth="1"/>
    <col min="1028" max="1028" width="12.7109375" bestFit="1" customWidth="1"/>
    <col min="1029" max="1029" width="8.5703125" bestFit="1" customWidth="1"/>
    <col min="1030" max="1032" width="11" bestFit="1" customWidth="1"/>
    <col min="1034" max="1036" width="11" bestFit="1" customWidth="1"/>
    <col min="1283" max="1283" width="18" bestFit="1" customWidth="1"/>
    <col min="1284" max="1284" width="12.7109375" bestFit="1" customWidth="1"/>
    <col min="1285" max="1285" width="8.5703125" bestFit="1" customWidth="1"/>
    <col min="1286" max="1288" width="11" bestFit="1" customWidth="1"/>
    <col min="1290" max="1292" width="11" bestFit="1" customWidth="1"/>
    <col min="1539" max="1539" width="18" bestFit="1" customWidth="1"/>
    <col min="1540" max="1540" width="12.7109375" bestFit="1" customWidth="1"/>
    <col min="1541" max="1541" width="8.5703125" bestFit="1" customWidth="1"/>
    <col min="1542" max="1544" width="11" bestFit="1" customWidth="1"/>
    <col min="1546" max="1548" width="11" bestFit="1" customWidth="1"/>
    <col min="1795" max="1795" width="18" bestFit="1" customWidth="1"/>
    <col min="1796" max="1796" width="12.7109375" bestFit="1" customWidth="1"/>
    <col min="1797" max="1797" width="8.5703125" bestFit="1" customWidth="1"/>
    <col min="1798" max="1800" width="11" bestFit="1" customWidth="1"/>
    <col min="1802" max="1804" width="11" bestFit="1" customWidth="1"/>
    <col min="2051" max="2051" width="18" bestFit="1" customWidth="1"/>
    <col min="2052" max="2052" width="12.7109375" bestFit="1" customWidth="1"/>
    <col min="2053" max="2053" width="8.5703125" bestFit="1" customWidth="1"/>
    <col min="2054" max="2056" width="11" bestFit="1" customWidth="1"/>
    <col min="2058" max="2060" width="11" bestFit="1" customWidth="1"/>
    <col min="2307" max="2307" width="18" bestFit="1" customWidth="1"/>
    <col min="2308" max="2308" width="12.7109375" bestFit="1" customWidth="1"/>
    <col min="2309" max="2309" width="8.5703125" bestFit="1" customWidth="1"/>
    <col min="2310" max="2312" width="11" bestFit="1" customWidth="1"/>
    <col min="2314" max="2316" width="11" bestFit="1" customWidth="1"/>
    <col min="2563" max="2563" width="18" bestFit="1" customWidth="1"/>
    <col min="2564" max="2564" width="12.7109375" bestFit="1" customWidth="1"/>
    <col min="2565" max="2565" width="8.5703125" bestFit="1" customWidth="1"/>
    <col min="2566" max="2568" width="11" bestFit="1" customWidth="1"/>
    <col min="2570" max="2572" width="11" bestFit="1" customWidth="1"/>
    <col min="2819" max="2819" width="18" bestFit="1" customWidth="1"/>
    <col min="2820" max="2820" width="12.7109375" bestFit="1" customWidth="1"/>
    <col min="2821" max="2821" width="8.5703125" bestFit="1" customWidth="1"/>
    <col min="2822" max="2824" width="11" bestFit="1" customWidth="1"/>
    <col min="2826" max="2828" width="11" bestFit="1" customWidth="1"/>
    <col min="3075" max="3075" width="18" bestFit="1" customWidth="1"/>
    <col min="3076" max="3076" width="12.7109375" bestFit="1" customWidth="1"/>
    <col min="3077" max="3077" width="8.5703125" bestFit="1" customWidth="1"/>
    <col min="3078" max="3080" width="11" bestFit="1" customWidth="1"/>
    <col min="3082" max="3084" width="11" bestFit="1" customWidth="1"/>
    <col min="3331" max="3331" width="18" bestFit="1" customWidth="1"/>
    <col min="3332" max="3332" width="12.7109375" bestFit="1" customWidth="1"/>
    <col min="3333" max="3333" width="8.5703125" bestFit="1" customWidth="1"/>
    <col min="3334" max="3336" width="11" bestFit="1" customWidth="1"/>
    <col min="3338" max="3340" width="11" bestFit="1" customWidth="1"/>
    <col min="3587" max="3587" width="18" bestFit="1" customWidth="1"/>
    <col min="3588" max="3588" width="12.7109375" bestFit="1" customWidth="1"/>
    <col min="3589" max="3589" width="8.5703125" bestFit="1" customWidth="1"/>
    <col min="3590" max="3592" width="11" bestFit="1" customWidth="1"/>
    <col min="3594" max="3596" width="11" bestFit="1" customWidth="1"/>
    <col min="3843" max="3843" width="18" bestFit="1" customWidth="1"/>
    <col min="3844" max="3844" width="12.7109375" bestFit="1" customWidth="1"/>
    <col min="3845" max="3845" width="8.5703125" bestFit="1" customWidth="1"/>
    <col min="3846" max="3848" width="11" bestFit="1" customWidth="1"/>
    <col min="3850" max="3852" width="11" bestFit="1" customWidth="1"/>
    <col min="4099" max="4099" width="18" bestFit="1" customWidth="1"/>
    <col min="4100" max="4100" width="12.7109375" bestFit="1" customWidth="1"/>
    <col min="4101" max="4101" width="8.5703125" bestFit="1" customWidth="1"/>
    <col min="4102" max="4104" width="11" bestFit="1" customWidth="1"/>
    <col min="4106" max="4108" width="11" bestFit="1" customWidth="1"/>
    <col min="4355" max="4355" width="18" bestFit="1" customWidth="1"/>
    <col min="4356" max="4356" width="12.7109375" bestFit="1" customWidth="1"/>
    <col min="4357" max="4357" width="8.5703125" bestFit="1" customWidth="1"/>
    <col min="4358" max="4360" width="11" bestFit="1" customWidth="1"/>
    <col min="4362" max="4364" width="11" bestFit="1" customWidth="1"/>
    <col min="4611" max="4611" width="18" bestFit="1" customWidth="1"/>
    <col min="4612" max="4612" width="12.7109375" bestFit="1" customWidth="1"/>
    <col min="4613" max="4613" width="8.5703125" bestFit="1" customWidth="1"/>
    <col min="4614" max="4616" width="11" bestFit="1" customWidth="1"/>
    <col min="4618" max="4620" width="11" bestFit="1" customWidth="1"/>
    <col min="4867" max="4867" width="18" bestFit="1" customWidth="1"/>
    <col min="4868" max="4868" width="12.7109375" bestFit="1" customWidth="1"/>
    <col min="4869" max="4869" width="8.5703125" bestFit="1" customWidth="1"/>
    <col min="4870" max="4872" width="11" bestFit="1" customWidth="1"/>
    <col min="4874" max="4876" width="11" bestFit="1" customWidth="1"/>
    <col min="5123" max="5123" width="18" bestFit="1" customWidth="1"/>
    <col min="5124" max="5124" width="12.7109375" bestFit="1" customWidth="1"/>
    <col min="5125" max="5125" width="8.5703125" bestFit="1" customWidth="1"/>
    <col min="5126" max="5128" width="11" bestFit="1" customWidth="1"/>
    <col min="5130" max="5132" width="11" bestFit="1" customWidth="1"/>
    <col min="5379" max="5379" width="18" bestFit="1" customWidth="1"/>
    <col min="5380" max="5380" width="12.7109375" bestFit="1" customWidth="1"/>
    <col min="5381" max="5381" width="8.5703125" bestFit="1" customWidth="1"/>
    <col min="5382" max="5384" width="11" bestFit="1" customWidth="1"/>
    <col min="5386" max="5388" width="11" bestFit="1" customWidth="1"/>
    <col min="5635" max="5635" width="18" bestFit="1" customWidth="1"/>
    <col min="5636" max="5636" width="12.7109375" bestFit="1" customWidth="1"/>
    <col min="5637" max="5637" width="8.5703125" bestFit="1" customWidth="1"/>
    <col min="5638" max="5640" width="11" bestFit="1" customWidth="1"/>
    <col min="5642" max="5644" width="11" bestFit="1" customWidth="1"/>
    <col min="5891" max="5891" width="18" bestFit="1" customWidth="1"/>
    <col min="5892" max="5892" width="12.7109375" bestFit="1" customWidth="1"/>
    <col min="5893" max="5893" width="8.5703125" bestFit="1" customWidth="1"/>
    <col min="5894" max="5896" width="11" bestFit="1" customWidth="1"/>
    <col min="5898" max="5900" width="11" bestFit="1" customWidth="1"/>
    <col min="6147" max="6147" width="18" bestFit="1" customWidth="1"/>
    <col min="6148" max="6148" width="12.7109375" bestFit="1" customWidth="1"/>
    <col min="6149" max="6149" width="8.5703125" bestFit="1" customWidth="1"/>
    <col min="6150" max="6152" width="11" bestFit="1" customWidth="1"/>
    <col min="6154" max="6156" width="11" bestFit="1" customWidth="1"/>
    <col min="6403" max="6403" width="18" bestFit="1" customWidth="1"/>
    <col min="6404" max="6404" width="12.7109375" bestFit="1" customWidth="1"/>
    <col min="6405" max="6405" width="8.5703125" bestFit="1" customWidth="1"/>
    <col min="6406" max="6408" width="11" bestFit="1" customWidth="1"/>
    <col min="6410" max="6412" width="11" bestFit="1" customWidth="1"/>
    <col min="6659" max="6659" width="18" bestFit="1" customWidth="1"/>
    <col min="6660" max="6660" width="12.7109375" bestFit="1" customWidth="1"/>
    <col min="6661" max="6661" width="8.5703125" bestFit="1" customWidth="1"/>
    <col min="6662" max="6664" width="11" bestFit="1" customWidth="1"/>
    <col min="6666" max="6668" width="11" bestFit="1" customWidth="1"/>
    <col min="6915" max="6915" width="18" bestFit="1" customWidth="1"/>
    <col min="6916" max="6916" width="12.7109375" bestFit="1" customWidth="1"/>
    <col min="6917" max="6917" width="8.5703125" bestFit="1" customWidth="1"/>
    <col min="6918" max="6920" width="11" bestFit="1" customWidth="1"/>
    <col min="6922" max="6924" width="11" bestFit="1" customWidth="1"/>
    <col min="7171" max="7171" width="18" bestFit="1" customWidth="1"/>
    <col min="7172" max="7172" width="12.7109375" bestFit="1" customWidth="1"/>
    <col min="7173" max="7173" width="8.5703125" bestFit="1" customWidth="1"/>
    <col min="7174" max="7176" width="11" bestFit="1" customWidth="1"/>
    <col min="7178" max="7180" width="11" bestFit="1" customWidth="1"/>
    <col min="7427" max="7427" width="18" bestFit="1" customWidth="1"/>
    <col min="7428" max="7428" width="12.7109375" bestFit="1" customWidth="1"/>
    <col min="7429" max="7429" width="8.5703125" bestFit="1" customWidth="1"/>
    <col min="7430" max="7432" width="11" bestFit="1" customWidth="1"/>
    <col min="7434" max="7436" width="11" bestFit="1" customWidth="1"/>
    <col min="7683" max="7683" width="18" bestFit="1" customWidth="1"/>
    <col min="7684" max="7684" width="12.7109375" bestFit="1" customWidth="1"/>
    <col min="7685" max="7685" width="8.5703125" bestFit="1" customWidth="1"/>
    <col min="7686" max="7688" width="11" bestFit="1" customWidth="1"/>
    <col min="7690" max="7692" width="11" bestFit="1" customWidth="1"/>
    <col min="7939" max="7939" width="18" bestFit="1" customWidth="1"/>
    <col min="7940" max="7940" width="12.7109375" bestFit="1" customWidth="1"/>
    <col min="7941" max="7941" width="8.5703125" bestFit="1" customWidth="1"/>
    <col min="7942" max="7944" width="11" bestFit="1" customWidth="1"/>
    <col min="7946" max="7948" width="11" bestFit="1" customWidth="1"/>
    <col min="8195" max="8195" width="18" bestFit="1" customWidth="1"/>
    <col min="8196" max="8196" width="12.7109375" bestFit="1" customWidth="1"/>
    <col min="8197" max="8197" width="8.5703125" bestFit="1" customWidth="1"/>
    <col min="8198" max="8200" width="11" bestFit="1" customWidth="1"/>
    <col min="8202" max="8204" width="11" bestFit="1" customWidth="1"/>
    <col min="8451" max="8451" width="18" bestFit="1" customWidth="1"/>
    <col min="8452" max="8452" width="12.7109375" bestFit="1" customWidth="1"/>
    <col min="8453" max="8453" width="8.5703125" bestFit="1" customWidth="1"/>
    <col min="8454" max="8456" width="11" bestFit="1" customWidth="1"/>
    <col min="8458" max="8460" width="11" bestFit="1" customWidth="1"/>
    <col min="8707" max="8707" width="18" bestFit="1" customWidth="1"/>
    <col min="8708" max="8708" width="12.7109375" bestFit="1" customWidth="1"/>
    <col min="8709" max="8709" width="8.5703125" bestFit="1" customWidth="1"/>
    <col min="8710" max="8712" width="11" bestFit="1" customWidth="1"/>
    <col min="8714" max="8716" width="11" bestFit="1" customWidth="1"/>
    <col min="8963" max="8963" width="18" bestFit="1" customWidth="1"/>
    <col min="8964" max="8964" width="12.7109375" bestFit="1" customWidth="1"/>
    <col min="8965" max="8965" width="8.5703125" bestFit="1" customWidth="1"/>
    <col min="8966" max="8968" width="11" bestFit="1" customWidth="1"/>
    <col min="8970" max="8972" width="11" bestFit="1" customWidth="1"/>
    <col min="9219" max="9219" width="18" bestFit="1" customWidth="1"/>
    <col min="9220" max="9220" width="12.7109375" bestFit="1" customWidth="1"/>
    <col min="9221" max="9221" width="8.5703125" bestFit="1" customWidth="1"/>
    <col min="9222" max="9224" width="11" bestFit="1" customWidth="1"/>
    <col min="9226" max="9228" width="11" bestFit="1" customWidth="1"/>
    <col min="9475" max="9475" width="18" bestFit="1" customWidth="1"/>
    <col min="9476" max="9476" width="12.7109375" bestFit="1" customWidth="1"/>
    <col min="9477" max="9477" width="8.5703125" bestFit="1" customWidth="1"/>
    <col min="9478" max="9480" width="11" bestFit="1" customWidth="1"/>
    <col min="9482" max="9484" width="11" bestFit="1" customWidth="1"/>
    <col min="9731" max="9731" width="18" bestFit="1" customWidth="1"/>
    <col min="9732" max="9732" width="12.7109375" bestFit="1" customWidth="1"/>
    <col min="9733" max="9733" width="8.5703125" bestFit="1" customWidth="1"/>
    <col min="9734" max="9736" width="11" bestFit="1" customWidth="1"/>
    <col min="9738" max="9740" width="11" bestFit="1" customWidth="1"/>
    <col min="9987" max="9987" width="18" bestFit="1" customWidth="1"/>
    <col min="9988" max="9988" width="12.7109375" bestFit="1" customWidth="1"/>
    <col min="9989" max="9989" width="8.5703125" bestFit="1" customWidth="1"/>
    <col min="9990" max="9992" width="11" bestFit="1" customWidth="1"/>
    <col min="9994" max="9996" width="11" bestFit="1" customWidth="1"/>
    <col min="10243" max="10243" width="18" bestFit="1" customWidth="1"/>
    <col min="10244" max="10244" width="12.7109375" bestFit="1" customWidth="1"/>
    <col min="10245" max="10245" width="8.5703125" bestFit="1" customWidth="1"/>
    <col min="10246" max="10248" width="11" bestFit="1" customWidth="1"/>
    <col min="10250" max="10252" width="11" bestFit="1" customWidth="1"/>
    <col min="10499" max="10499" width="18" bestFit="1" customWidth="1"/>
    <col min="10500" max="10500" width="12.7109375" bestFit="1" customWidth="1"/>
    <col min="10501" max="10501" width="8.5703125" bestFit="1" customWidth="1"/>
    <col min="10502" max="10504" width="11" bestFit="1" customWidth="1"/>
    <col min="10506" max="10508" width="11" bestFit="1" customWidth="1"/>
    <col min="10755" max="10755" width="18" bestFit="1" customWidth="1"/>
    <col min="10756" max="10756" width="12.7109375" bestFit="1" customWidth="1"/>
    <col min="10757" max="10757" width="8.5703125" bestFit="1" customWidth="1"/>
    <col min="10758" max="10760" width="11" bestFit="1" customWidth="1"/>
    <col min="10762" max="10764" width="11" bestFit="1" customWidth="1"/>
    <col min="11011" max="11011" width="18" bestFit="1" customWidth="1"/>
    <col min="11012" max="11012" width="12.7109375" bestFit="1" customWidth="1"/>
    <col min="11013" max="11013" width="8.5703125" bestFit="1" customWidth="1"/>
    <col min="11014" max="11016" width="11" bestFit="1" customWidth="1"/>
    <col min="11018" max="11020" width="11" bestFit="1" customWidth="1"/>
    <col min="11267" max="11267" width="18" bestFit="1" customWidth="1"/>
    <col min="11268" max="11268" width="12.7109375" bestFit="1" customWidth="1"/>
    <col min="11269" max="11269" width="8.5703125" bestFit="1" customWidth="1"/>
    <col min="11270" max="11272" width="11" bestFit="1" customWidth="1"/>
    <col min="11274" max="11276" width="11" bestFit="1" customWidth="1"/>
    <col min="11523" max="11523" width="18" bestFit="1" customWidth="1"/>
    <col min="11524" max="11524" width="12.7109375" bestFit="1" customWidth="1"/>
    <col min="11525" max="11525" width="8.5703125" bestFit="1" customWidth="1"/>
    <col min="11526" max="11528" width="11" bestFit="1" customWidth="1"/>
    <col min="11530" max="11532" width="11" bestFit="1" customWidth="1"/>
    <col min="11779" max="11779" width="18" bestFit="1" customWidth="1"/>
    <col min="11780" max="11780" width="12.7109375" bestFit="1" customWidth="1"/>
    <col min="11781" max="11781" width="8.5703125" bestFit="1" customWidth="1"/>
    <col min="11782" max="11784" width="11" bestFit="1" customWidth="1"/>
    <col min="11786" max="11788" width="11" bestFit="1" customWidth="1"/>
    <col min="12035" max="12035" width="18" bestFit="1" customWidth="1"/>
    <col min="12036" max="12036" width="12.7109375" bestFit="1" customWidth="1"/>
    <col min="12037" max="12037" width="8.5703125" bestFit="1" customWidth="1"/>
    <col min="12038" max="12040" width="11" bestFit="1" customWidth="1"/>
    <col min="12042" max="12044" width="11" bestFit="1" customWidth="1"/>
    <col min="12291" max="12291" width="18" bestFit="1" customWidth="1"/>
    <col min="12292" max="12292" width="12.7109375" bestFit="1" customWidth="1"/>
    <col min="12293" max="12293" width="8.5703125" bestFit="1" customWidth="1"/>
    <col min="12294" max="12296" width="11" bestFit="1" customWidth="1"/>
    <col min="12298" max="12300" width="11" bestFit="1" customWidth="1"/>
    <col min="12547" max="12547" width="18" bestFit="1" customWidth="1"/>
    <col min="12548" max="12548" width="12.7109375" bestFit="1" customWidth="1"/>
    <col min="12549" max="12549" width="8.5703125" bestFit="1" customWidth="1"/>
    <col min="12550" max="12552" width="11" bestFit="1" customWidth="1"/>
    <col min="12554" max="12556" width="11" bestFit="1" customWidth="1"/>
    <col min="12803" max="12803" width="18" bestFit="1" customWidth="1"/>
    <col min="12804" max="12804" width="12.7109375" bestFit="1" customWidth="1"/>
    <col min="12805" max="12805" width="8.5703125" bestFit="1" customWidth="1"/>
    <col min="12806" max="12808" width="11" bestFit="1" customWidth="1"/>
    <col min="12810" max="12812" width="11" bestFit="1" customWidth="1"/>
    <col min="13059" max="13059" width="18" bestFit="1" customWidth="1"/>
    <col min="13060" max="13060" width="12.7109375" bestFit="1" customWidth="1"/>
    <col min="13061" max="13061" width="8.5703125" bestFit="1" customWidth="1"/>
    <col min="13062" max="13064" width="11" bestFit="1" customWidth="1"/>
    <col min="13066" max="13068" width="11" bestFit="1" customWidth="1"/>
    <col min="13315" max="13315" width="18" bestFit="1" customWidth="1"/>
    <col min="13316" max="13316" width="12.7109375" bestFit="1" customWidth="1"/>
    <col min="13317" max="13317" width="8.5703125" bestFit="1" customWidth="1"/>
    <col min="13318" max="13320" width="11" bestFit="1" customWidth="1"/>
    <col min="13322" max="13324" width="11" bestFit="1" customWidth="1"/>
    <col min="13571" max="13571" width="18" bestFit="1" customWidth="1"/>
    <col min="13572" max="13572" width="12.7109375" bestFit="1" customWidth="1"/>
    <col min="13573" max="13573" width="8.5703125" bestFit="1" customWidth="1"/>
    <col min="13574" max="13576" width="11" bestFit="1" customWidth="1"/>
    <col min="13578" max="13580" width="11" bestFit="1" customWidth="1"/>
    <col min="13827" max="13827" width="18" bestFit="1" customWidth="1"/>
    <col min="13828" max="13828" width="12.7109375" bestFit="1" customWidth="1"/>
    <col min="13829" max="13829" width="8.5703125" bestFit="1" customWidth="1"/>
    <col min="13830" max="13832" width="11" bestFit="1" customWidth="1"/>
    <col min="13834" max="13836" width="11" bestFit="1" customWidth="1"/>
    <col min="14083" max="14083" width="18" bestFit="1" customWidth="1"/>
    <col min="14084" max="14084" width="12.7109375" bestFit="1" customWidth="1"/>
    <col min="14085" max="14085" width="8.5703125" bestFit="1" customWidth="1"/>
    <col min="14086" max="14088" width="11" bestFit="1" customWidth="1"/>
    <col min="14090" max="14092" width="11" bestFit="1" customWidth="1"/>
    <col min="14339" max="14339" width="18" bestFit="1" customWidth="1"/>
    <col min="14340" max="14340" width="12.7109375" bestFit="1" customWidth="1"/>
    <col min="14341" max="14341" width="8.5703125" bestFit="1" customWidth="1"/>
    <col min="14342" max="14344" width="11" bestFit="1" customWidth="1"/>
    <col min="14346" max="14348" width="11" bestFit="1" customWidth="1"/>
    <col min="14595" max="14595" width="18" bestFit="1" customWidth="1"/>
    <col min="14596" max="14596" width="12.7109375" bestFit="1" customWidth="1"/>
    <col min="14597" max="14597" width="8.5703125" bestFit="1" customWidth="1"/>
    <col min="14598" max="14600" width="11" bestFit="1" customWidth="1"/>
    <col min="14602" max="14604" width="11" bestFit="1" customWidth="1"/>
    <col min="14851" max="14851" width="18" bestFit="1" customWidth="1"/>
    <col min="14852" max="14852" width="12.7109375" bestFit="1" customWidth="1"/>
    <col min="14853" max="14853" width="8.5703125" bestFit="1" customWidth="1"/>
    <col min="14854" max="14856" width="11" bestFit="1" customWidth="1"/>
    <col min="14858" max="14860" width="11" bestFit="1" customWidth="1"/>
    <col min="15107" max="15107" width="18" bestFit="1" customWidth="1"/>
    <col min="15108" max="15108" width="12.7109375" bestFit="1" customWidth="1"/>
    <col min="15109" max="15109" width="8.5703125" bestFit="1" customWidth="1"/>
    <col min="15110" max="15112" width="11" bestFit="1" customWidth="1"/>
    <col min="15114" max="15116" width="11" bestFit="1" customWidth="1"/>
    <col min="15363" max="15363" width="18" bestFit="1" customWidth="1"/>
    <col min="15364" max="15364" width="12.7109375" bestFit="1" customWidth="1"/>
    <col min="15365" max="15365" width="8.5703125" bestFit="1" customWidth="1"/>
    <col min="15366" max="15368" width="11" bestFit="1" customWidth="1"/>
    <col min="15370" max="15372" width="11" bestFit="1" customWidth="1"/>
    <col min="15619" max="15619" width="18" bestFit="1" customWidth="1"/>
    <col min="15620" max="15620" width="12.7109375" bestFit="1" customWidth="1"/>
    <col min="15621" max="15621" width="8.5703125" bestFit="1" customWidth="1"/>
    <col min="15622" max="15624" width="11" bestFit="1" customWidth="1"/>
    <col min="15626" max="15628" width="11" bestFit="1" customWidth="1"/>
    <col min="15875" max="15875" width="18" bestFit="1" customWidth="1"/>
    <col min="15876" max="15876" width="12.7109375" bestFit="1" customWidth="1"/>
    <col min="15877" max="15877" width="8.5703125" bestFit="1" customWidth="1"/>
    <col min="15878" max="15880" width="11" bestFit="1" customWidth="1"/>
    <col min="15882" max="15884" width="11" bestFit="1" customWidth="1"/>
    <col min="16131" max="16131" width="18" bestFit="1" customWidth="1"/>
    <col min="16132" max="16132" width="12.7109375" bestFit="1" customWidth="1"/>
    <col min="16133" max="16133" width="8.5703125" bestFit="1" customWidth="1"/>
    <col min="16134" max="16136" width="11" bestFit="1" customWidth="1"/>
    <col min="16138" max="16140" width="11" bestFit="1" customWidth="1"/>
  </cols>
  <sheetData>
    <row r="1" spans="3:20">
      <c r="J1" t="s">
        <v>30</v>
      </c>
    </row>
    <row r="2" spans="3:20">
      <c r="D2" t="s">
        <v>31</v>
      </c>
      <c r="F2" t="s">
        <v>32</v>
      </c>
      <c r="G2" t="s">
        <v>33</v>
      </c>
      <c r="H2" t="s">
        <v>34</v>
      </c>
    </row>
    <row r="3" spans="3:20">
      <c r="D3" t="s">
        <v>1</v>
      </c>
      <c r="F3" s="49">
        <v>306164.19</v>
      </c>
      <c r="G3" s="49">
        <v>159148.04</v>
      </c>
      <c r="H3" s="49">
        <v>147016.15</v>
      </c>
      <c r="J3" s="50">
        <f>SUM(J4:J7,J8,J12,J16,J17)</f>
        <v>306164</v>
      </c>
      <c r="K3" s="50">
        <f>SUM(K4:K7,K8,K12,K16,K17)</f>
        <v>159148</v>
      </c>
      <c r="L3" s="50">
        <f>SUM(L4:L7,L8,L12,L16,L17)</f>
        <v>147016</v>
      </c>
      <c r="N3" s="51">
        <f>J3/J$3*100</f>
        <v>100</v>
      </c>
      <c r="O3" s="51">
        <f>K3/K$3*100</f>
        <v>100</v>
      </c>
      <c r="P3" s="51">
        <f>L3/L$3*100</f>
        <v>100</v>
      </c>
      <c r="R3" s="52">
        <f>SUM(R4:R7,R8,R12,R16,R17)</f>
        <v>100</v>
      </c>
      <c r="S3" s="52">
        <f>SUM(S4:S7,S8,S12,S16,S17)</f>
        <v>100</v>
      </c>
      <c r="T3" s="52">
        <f>SUM(T4:T7,T8,T12,T16,T17)</f>
        <v>100</v>
      </c>
    </row>
    <row r="4" spans="3:20">
      <c r="C4" t="s">
        <v>35</v>
      </c>
      <c r="D4" t="s">
        <v>36</v>
      </c>
      <c r="F4" s="49">
        <v>1412.43</v>
      </c>
      <c r="G4" s="49">
        <v>306.60000000000002</v>
      </c>
      <c r="H4" s="49">
        <v>1105.82</v>
      </c>
      <c r="J4" s="53">
        <v>1412</v>
      </c>
      <c r="K4" s="50">
        <v>306</v>
      </c>
      <c r="L4" s="50">
        <v>1106</v>
      </c>
      <c r="N4" s="51">
        <f t="shared" ref="N4:P17" si="0">J4/J$3*100</f>
        <v>0.46119073437765379</v>
      </c>
      <c r="O4" s="51">
        <f t="shared" si="0"/>
        <v>0.19227385829542312</v>
      </c>
      <c r="P4" s="51">
        <f t="shared" si="0"/>
        <v>0.75229906948903524</v>
      </c>
      <c r="R4" s="51">
        <v>0.4</v>
      </c>
      <c r="S4" s="51">
        <v>0.2</v>
      </c>
      <c r="T4" s="51">
        <v>0.8</v>
      </c>
    </row>
    <row r="5" spans="3:20">
      <c r="C5" t="s">
        <v>37</v>
      </c>
      <c r="D5" t="s">
        <v>38</v>
      </c>
      <c r="F5" s="49">
        <v>66063.45</v>
      </c>
      <c r="G5" s="49">
        <v>31660.23</v>
      </c>
      <c r="H5" s="49">
        <v>34403.22</v>
      </c>
      <c r="J5" s="53">
        <v>66063</v>
      </c>
      <c r="K5" s="50">
        <v>31660</v>
      </c>
      <c r="L5" s="50">
        <v>34403</v>
      </c>
      <c r="N5" s="51">
        <f t="shared" si="0"/>
        <v>21.577651193478005</v>
      </c>
      <c r="O5" s="51">
        <f t="shared" si="0"/>
        <v>19.893432528212731</v>
      </c>
      <c r="P5" s="51">
        <f t="shared" si="0"/>
        <v>23.40085432878054</v>
      </c>
      <c r="R5" s="51">
        <v>21.6</v>
      </c>
      <c r="S5" s="51">
        <v>19.899999999999999</v>
      </c>
      <c r="T5" s="51">
        <v>23.4</v>
      </c>
    </row>
    <row r="6" spans="3:20">
      <c r="C6" t="s">
        <v>39</v>
      </c>
      <c r="D6" t="s">
        <v>40</v>
      </c>
      <c r="F6" s="49">
        <v>97857.49</v>
      </c>
      <c r="G6" s="49">
        <v>51605.52</v>
      </c>
      <c r="H6" s="49">
        <v>46251.97</v>
      </c>
      <c r="J6" s="53">
        <v>97857</v>
      </c>
      <c r="K6" s="50">
        <v>51606</v>
      </c>
      <c r="L6" s="50">
        <v>46251</v>
      </c>
      <c r="N6" s="51">
        <f t="shared" si="0"/>
        <v>31.962281652970304</v>
      </c>
      <c r="O6" s="51">
        <f t="shared" si="0"/>
        <v>32.426420690175185</v>
      </c>
      <c r="P6" s="51">
        <f t="shared" si="0"/>
        <v>31.459841105729993</v>
      </c>
      <c r="R6" s="51">
        <v>32</v>
      </c>
      <c r="S6" s="51">
        <v>32.4</v>
      </c>
      <c r="T6" s="51">
        <v>31.5</v>
      </c>
    </row>
    <row r="7" spans="3:20">
      <c r="C7" t="s">
        <v>41</v>
      </c>
      <c r="D7" t="s">
        <v>42</v>
      </c>
      <c r="F7" s="49">
        <v>59650.8</v>
      </c>
      <c r="G7" s="49">
        <v>33870.720000000001</v>
      </c>
      <c r="H7" s="49">
        <v>25780.080000000002</v>
      </c>
      <c r="J7" s="53">
        <v>59651</v>
      </c>
      <c r="K7" s="50">
        <v>33871</v>
      </c>
      <c r="L7" s="50">
        <v>25780</v>
      </c>
      <c r="N7" s="51">
        <f t="shared" si="0"/>
        <v>19.4833487934571</v>
      </c>
      <c r="O7" s="51">
        <f t="shared" si="0"/>
        <v>21.282705406288486</v>
      </c>
      <c r="P7" s="51">
        <f t="shared" si="0"/>
        <v>17.535506339446048</v>
      </c>
      <c r="R7" s="51">
        <v>19.5</v>
      </c>
      <c r="S7" s="51">
        <v>21.3</v>
      </c>
      <c r="T7" s="51">
        <v>17.5</v>
      </c>
    </row>
    <row r="8" spans="3:20">
      <c r="F8" s="49"/>
      <c r="G8" s="49"/>
      <c r="H8" s="49"/>
      <c r="J8" s="50">
        <f>SUM(J9:J11)</f>
        <v>46602</v>
      </c>
      <c r="K8" s="50">
        <f>SUM(K9:K11)</f>
        <v>29071</v>
      </c>
      <c r="L8" s="50">
        <f>SUM(L9:L11)</f>
        <v>17531</v>
      </c>
      <c r="N8" s="51">
        <f t="shared" si="0"/>
        <v>15.221253968461349</v>
      </c>
      <c r="O8" s="51">
        <f t="shared" si="0"/>
        <v>18.266644884007338</v>
      </c>
      <c r="P8" s="51">
        <f t="shared" si="0"/>
        <v>11.92455242966752</v>
      </c>
      <c r="R8" s="52">
        <f>SUM(R9:R11)</f>
        <v>15.200000000000001</v>
      </c>
      <c r="S8" s="52">
        <f>SUM(S9:S11)</f>
        <v>18.3</v>
      </c>
      <c r="T8" s="52">
        <f>SUM(T9:T11)</f>
        <v>11.9</v>
      </c>
    </row>
    <row r="9" spans="3:20">
      <c r="D9" t="s">
        <v>43</v>
      </c>
      <c r="F9" s="49">
        <v>41072.65</v>
      </c>
      <c r="G9" s="49">
        <v>24312.09</v>
      </c>
      <c r="H9" s="49">
        <v>16760.560000000001</v>
      </c>
      <c r="J9" s="53">
        <v>41073</v>
      </c>
      <c r="K9" s="50">
        <v>24312</v>
      </c>
      <c r="L9" s="50">
        <v>16761</v>
      </c>
      <c r="N9" s="51">
        <f t="shared" si="0"/>
        <v>13.415359088593043</v>
      </c>
      <c r="O9" s="51">
        <f t="shared" si="0"/>
        <v>15.276346545354011</v>
      </c>
      <c r="P9" s="51">
        <f t="shared" si="0"/>
        <v>11.400799912934646</v>
      </c>
      <c r="R9" s="51">
        <v>13.4</v>
      </c>
      <c r="S9" s="51">
        <v>15.3</v>
      </c>
      <c r="T9" s="51">
        <v>11.4</v>
      </c>
    </row>
    <row r="10" spans="3:20">
      <c r="C10" t="s">
        <v>44</v>
      </c>
      <c r="D10" t="s">
        <v>45</v>
      </c>
      <c r="E10" t="s">
        <v>40</v>
      </c>
      <c r="F10" s="49">
        <v>5528.84</v>
      </c>
      <c r="G10" s="49">
        <v>4759</v>
      </c>
      <c r="H10" s="49">
        <v>769.84</v>
      </c>
      <c r="J10" s="53">
        <v>5529</v>
      </c>
      <c r="K10" s="50">
        <v>4759</v>
      </c>
      <c r="L10" s="50">
        <v>770</v>
      </c>
      <c r="N10" s="51">
        <f t="shared" si="0"/>
        <v>1.8058948798683059</v>
      </c>
      <c r="O10" s="51">
        <f t="shared" si="0"/>
        <v>2.9902983386533291</v>
      </c>
      <c r="P10" s="51">
        <f t="shared" si="0"/>
        <v>0.5237525167328726</v>
      </c>
      <c r="R10" s="51">
        <v>1.8</v>
      </c>
      <c r="S10" s="51">
        <v>3</v>
      </c>
      <c r="T10" s="51">
        <v>0.5</v>
      </c>
    </row>
    <row r="11" spans="3:20">
      <c r="D11" t="s">
        <v>46</v>
      </c>
      <c r="E11" t="s">
        <v>36</v>
      </c>
      <c r="F11" s="49">
        <v>0</v>
      </c>
      <c r="G11" s="49">
        <v>0</v>
      </c>
      <c r="H11" s="49">
        <v>0</v>
      </c>
      <c r="J11" s="54">
        <v>0</v>
      </c>
      <c r="K11" s="50">
        <v>0</v>
      </c>
      <c r="L11" s="50">
        <v>0</v>
      </c>
      <c r="N11" s="51">
        <f t="shared" si="0"/>
        <v>0</v>
      </c>
      <c r="O11" s="51">
        <f t="shared" si="0"/>
        <v>0</v>
      </c>
      <c r="P11" s="51">
        <f t="shared" si="0"/>
        <v>0</v>
      </c>
      <c r="R11" s="51">
        <v>0</v>
      </c>
      <c r="S11" s="51">
        <v>0</v>
      </c>
      <c r="T11" s="51">
        <v>0</v>
      </c>
    </row>
    <row r="12" spans="3:20">
      <c r="F12" s="49"/>
      <c r="G12" s="49"/>
      <c r="H12" s="49"/>
      <c r="J12" s="50">
        <f>SUM(J13:J15)</f>
        <v>34579</v>
      </c>
      <c r="K12" s="50">
        <f>SUM(K13:K15)</f>
        <v>12634</v>
      </c>
      <c r="L12" s="50">
        <f>SUM(L13:L15)</f>
        <v>21945</v>
      </c>
      <c r="N12" s="51">
        <f t="shared" si="0"/>
        <v>11.294273657255587</v>
      </c>
      <c r="O12" s="51">
        <f t="shared" si="0"/>
        <v>7.9385226330208365</v>
      </c>
      <c r="P12" s="51">
        <f t="shared" si="0"/>
        <v>14.92694672688687</v>
      </c>
      <c r="R12" s="52">
        <f>SUM(R13:R15)</f>
        <v>11.3</v>
      </c>
      <c r="S12" s="52">
        <f>SUM(S13:S15)</f>
        <v>7.9</v>
      </c>
      <c r="T12" s="52">
        <f>SUM(T13:T15)</f>
        <v>14.899999999999999</v>
      </c>
    </row>
    <row r="13" spans="3:20">
      <c r="D13" t="s">
        <v>47</v>
      </c>
      <c r="F13" s="49">
        <v>17987.55</v>
      </c>
      <c r="G13" s="49">
        <v>6631.7</v>
      </c>
      <c r="H13" s="49">
        <v>11355.85</v>
      </c>
      <c r="J13" s="53">
        <v>17988</v>
      </c>
      <c r="K13" s="50">
        <v>6632</v>
      </c>
      <c r="L13" s="50">
        <v>11356</v>
      </c>
      <c r="N13" s="51">
        <f t="shared" si="0"/>
        <v>5.8752825283181567</v>
      </c>
      <c r="O13" s="51">
        <f t="shared" si="0"/>
        <v>4.1671902882851182</v>
      </c>
      <c r="P13" s="51">
        <f t="shared" si="0"/>
        <v>7.7243293246993527</v>
      </c>
      <c r="R13" s="51">
        <v>5.9</v>
      </c>
      <c r="S13" s="51">
        <v>4.2</v>
      </c>
      <c r="T13" s="51">
        <v>7.7</v>
      </c>
    </row>
    <row r="14" spans="3:20">
      <c r="C14" t="s">
        <v>48</v>
      </c>
      <c r="D14" t="s">
        <v>49</v>
      </c>
      <c r="F14" s="49">
        <v>5434.95</v>
      </c>
      <c r="G14" s="49">
        <v>4053.06</v>
      </c>
      <c r="H14" s="49">
        <v>1381.89</v>
      </c>
      <c r="J14" s="53">
        <v>5435</v>
      </c>
      <c r="K14" s="50">
        <v>4053</v>
      </c>
      <c r="L14" s="50">
        <v>1382</v>
      </c>
      <c r="N14" s="51">
        <f t="shared" si="0"/>
        <v>1.7751923805542129</v>
      </c>
      <c r="O14" s="51">
        <f t="shared" si="0"/>
        <v>2.5466861035011434</v>
      </c>
      <c r="P14" s="51">
        <f t="shared" si="0"/>
        <v>0.94003373782445454</v>
      </c>
      <c r="R14" s="51">
        <v>1.8</v>
      </c>
      <c r="S14" s="51">
        <v>2.5</v>
      </c>
      <c r="T14" s="51">
        <v>0.9</v>
      </c>
    </row>
    <row r="15" spans="3:20">
      <c r="D15" t="s">
        <v>46</v>
      </c>
      <c r="E15" t="s">
        <v>36</v>
      </c>
      <c r="F15" s="49">
        <v>11156.03</v>
      </c>
      <c r="G15" s="49">
        <v>1949.11</v>
      </c>
      <c r="H15" s="49">
        <v>9206.92</v>
      </c>
      <c r="J15" s="53">
        <v>11156</v>
      </c>
      <c r="K15" s="50">
        <v>1949</v>
      </c>
      <c r="L15" s="50">
        <v>9207</v>
      </c>
      <c r="N15" s="51">
        <f t="shared" si="0"/>
        <v>3.6437987483832193</v>
      </c>
      <c r="O15" s="51">
        <f t="shared" si="0"/>
        <v>1.224646241234574</v>
      </c>
      <c r="P15" s="51">
        <f t="shared" si="0"/>
        <v>6.2625836643630626</v>
      </c>
      <c r="R15" s="51">
        <v>3.6</v>
      </c>
      <c r="S15" s="51">
        <v>1.2</v>
      </c>
      <c r="T15" s="51">
        <v>6.3</v>
      </c>
    </row>
    <row r="16" spans="3:20">
      <c r="D16" t="s">
        <v>50</v>
      </c>
      <c r="F16" s="49">
        <v>0</v>
      </c>
      <c r="G16" s="49">
        <v>0</v>
      </c>
      <c r="H16" s="49">
        <v>0</v>
      </c>
      <c r="J16" s="54">
        <v>0</v>
      </c>
      <c r="K16" s="50">
        <v>0</v>
      </c>
      <c r="L16" s="50">
        <v>0</v>
      </c>
      <c r="N16" s="51">
        <f t="shared" si="0"/>
        <v>0</v>
      </c>
      <c r="O16" s="51">
        <f t="shared" si="0"/>
        <v>0</v>
      </c>
      <c r="P16" s="51">
        <f t="shared" si="0"/>
        <v>0</v>
      </c>
      <c r="R16" s="51">
        <v>0</v>
      </c>
      <c r="S16" s="51">
        <v>0</v>
      </c>
      <c r="T16" s="51">
        <v>0</v>
      </c>
    </row>
    <row r="17" spans="4:20">
      <c r="D17" t="s">
        <v>51</v>
      </c>
      <c r="F17" s="49">
        <v>0</v>
      </c>
      <c r="G17" s="49">
        <v>0</v>
      </c>
      <c r="H17" s="49">
        <v>0</v>
      </c>
      <c r="J17" s="54">
        <v>0</v>
      </c>
      <c r="K17" s="50">
        <v>0</v>
      </c>
      <c r="L17" s="50">
        <v>0</v>
      </c>
      <c r="N17" s="51">
        <f t="shared" si="0"/>
        <v>0</v>
      </c>
      <c r="O17" s="51">
        <f t="shared" si="0"/>
        <v>0</v>
      </c>
      <c r="P17" s="51">
        <f t="shared" si="0"/>
        <v>0</v>
      </c>
      <c r="R17" s="51">
        <v>0</v>
      </c>
      <c r="S17" s="51">
        <v>0</v>
      </c>
      <c r="T17" s="5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E38"/>
  <sheetViews>
    <sheetView showGridLines="0" view="pageBreakPreview" zoomScaleNormal="75" zoomScaleSheetLayoutView="100" workbookViewId="0">
      <selection activeCell="J17" sqref="J17"/>
    </sheetView>
  </sheetViews>
  <sheetFormatPr defaultRowHeight="30.75" customHeight="1"/>
  <cols>
    <col min="1" max="1" width="40.42578125" style="2" customWidth="1"/>
    <col min="2" max="4" width="21.7109375" style="2" customWidth="1"/>
    <col min="5" max="5" width="14.28515625" style="2" bestFit="1" customWidth="1"/>
    <col min="6" max="16384" width="9.140625" style="2"/>
  </cols>
  <sheetData>
    <row r="1" spans="1:5" s="1" customFormat="1" ht="23.25">
      <c r="A1" s="1" t="s">
        <v>21</v>
      </c>
      <c r="B1" s="2"/>
      <c r="C1" s="2"/>
      <c r="D1" s="2"/>
    </row>
    <row r="2" spans="1:5" s="4" customFormat="1" ht="23.25">
      <c r="A2" s="3" t="s">
        <v>52</v>
      </c>
    </row>
    <row r="3" spans="1:5" ht="9" customHeight="1">
      <c r="A3" s="1"/>
    </row>
    <row r="4" spans="1:5" s="1" customFormat="1" ht="26.1" customHeight="1">
      <c r="A4" s="5" t="s">
        <v>0</v>
      </c>
      <c r="B4" s="6" t="s">
        <v>1</v>
      </c>
      <c r="C4" s="6" t="s">
        <v>2</v>
      </c>
      <c r="D4" s="6" t="s">
        <v>3</v>
      </c>
      <c r="E4" s="58"/>
    </row>
    <row r="5" spans="1:5" s="1" customFormat="1" ht="23.25">
      <c r="A5" s="7"/>
      <c r="B5" s="55" t="s">
        <v>4</v>
      </c>
      <c r="C5" s="55"/>
      <c r="D5" s="55"/>
      <c r="E5" s="58"/>
    </row>
    <row r="6" spans="1:5" s="9" customFormat="1" ht="21" customHeight="1">
      <c r="A6" s="38" t="s">
        <v>5</v>
      </c>
      <c r="B6" s="25">
        <f>SUM(B7:B11,B15,B19,B20)</f>
        <v>297236</v>
      </c>
      <c r="C6" s="25">
        <f t="shared" ref="C6:D6" si="0">SUM(C7:C11,C15,C19,C20)</f>
        <v>154735</v>
      </c>
      <c r="D6" s="25">
        <f t="shared" si="0"/>
        <v>142501</v>
      </c>
      <c r="E6" s="58"/>
    </row>
    <row r="7" spans="1:5" s="11" customFormat="1" ht="24.95" customHeight="1">
      <c r="A7" s="26" t="s">
        <v>6</v>
      </c>
      <c r="B7" s="27">
        <v>1837</v>
      </c>
      <c r="C7" s="27">
        <v>102</v>
      </c>
      <c r="D7" s="27">
        <v>1735</v>
      </c>
      <c r="E7" s="28"/>
    </row>
    <row r="8" spans="1:5" s="11" customFormat="1" ht="24.95" customHeight="1">
      <c r="A8" s="2" t="s">
        <v>7</v>
      </c>
      <c r="B8" s="27">
        <v>53729</v>
      </c>
      <c r="C8" s="27">
        <v>25348</v>
      </c>
      <c r="D8" s="27">
        <v>28381</v>
      </c>
      <c r="E8" s="29"/>
    </row>
    <row r="9" spans="1:5" s="11" customFormat="1" ht="24.95" customHeight="1">
      <c r="A9" s="30" t="s">
        <v>8</v>
      </c>
      <c r="B9" s="27">
        <v>109565</v>
      </c>
      <c r="C9" s="27">
        <v>61098</v>
      </c>
      <c r="D9" s="27">
        <v>48467</v>
      </c>
      <c r="E9" s="29"/>
    </row>
    <row r="10" spans="1:5" s="11" customFormat="1" ht="24.95" customHeight="1">
      <c r="A10" s="30" t="s">
        <v>9</v>
      </c>
      <c r="B10" s="27">
        <v>54075</v>
      </c>
      <c r="C10" s="27">
        <v>31218</v>
      </c>
      <c r="D10" s="27">
        <v>22857</v>
      </c>
      <c r="E10" s="31"/>
    </row>
    <row r="11" spans="1:5" ht="24.95" customHeight="1">
      <c r="A11" s="2" t="s">
        <v>10</v>
      </c>
      <c r="B11" s="27">
        <f>SUM(B12:B14)</f>
        <v>48210</v>
      </c>
      <c r="C11" s="27">
        <f t="shared" ref="C11:D11" si="1">SUM(C12:C14)</f>
        <v>26681</v>
      </c>
      <c r="D11" s="27">
        <f t="shared" si="1"/>
        <v>21529</v>
      </c>
      <c r="E11" s="31"/>
    </row>
    <row r="12" spans="1:5" ht="24.95" customHeight="1">
      <c r="A12" s="30" t="s">
        <v>11</v>
      </c>
      <c r="B12" s="27">
        <v>44726</v>
      </c>
      <c r="C12" s="27">
        <v>24030</v>
      </c>
      <c r="D12" s="27">
        <v>20696</v>
      </c>
      <c r="E12" s="31"/>
    </row>
    <row r="13" spans="1:5" ht="24.95" customHeight="1">
      <c r="A13" s="30" t="s">
        <v>12</v>
      </c>
      <c r="B13" s="27">
        <v>3484</v>
      </c>
      <c r="C13" s="27">
        <v>2651</v>
      </c>
      <c r="D13" s="27">
        <v>833</v>
      </c>
      <c r="E13" s="31"/>
    </row>
    <row r="14" spans="1:5" ht="24.95" customHeight="1">
      <c r="A14" s="32" t="s">
        <v>13</v>
      </c>
      <c r="B14" s="27">
        <v>0</v>
      </c>
      <c r="C14" s="27">
        <v>0</v>
      </c>
      <c r="D14" s="27">
        <v>0</v>
      </c>
      <c r="E14" s="31"/>
    </row>
    <row r="15" spans="1:5" ht="24.95" customHeight="1">
      <c r="A15" s="2" t="s">
        <v>14</v>
      </c>
      <c r="B15" s="27">
        <f>SUM(B16:B18)</f>
        <v>29820</v>
      </c>
      <c r="C15" s="27">
        <f t="shared" ref="C15:D15" si="2">SUM(C16:C18)</f>
        <v>10288</v>
      </c>
      <c r="D15" s="27">
        <f t="shared" si="2"/>
        <v>19532</v>
      </c>
      <c r="E15" s="31"/>
    </row>
    <row r="16" spans="1:5" s="11" customFormat="1" ht="24.95" customHeight="1">
      <c r="A16" s="32" t="s">
        <v>15</v>
      </c>
      <c r="B16" s="27">
        <v>19841</v>
      </c>
      <c r="C16" s="27">
        <v>6781</v>
      </c>
      <c r="D16" s="27">
        <v>13060</v>
      </c>
      <c r="E16" s="31"/>
    </row>
    <row r="17" spans="1:5" s="11" customFormat="1" ht="24.95" customHeight="1">
      <c r="A17" s="32" t="s">
        <v>16</v>
      </c>
      <c r="B17" s="27">
        <v>4288</v>
      </c>
      <c r="C17" s="27">
        <v>2448</v>
      </c>
      <c r="D17" s="27">
        <v>1840</v>
      </c>
      <c r="E17" s="31"/>
    </row>
    <row r="18" spans="1:5" s="11" customFormat="1" ht="24.95" customHeight="1">
      <c r="A18" s="32" t="s">
        <v>17</v>
      </c>
      <c r="B18" s="27">
        <v>5691</v>
      </c>
      <c r="C18" s="27">
        <v>1059</v>
      </c>
      <c r="D18" s="27">
        <v>4632</v>
      </c>
      <c r="E18" s="31"/>
    </row>
    <row r="19" spans="1:5" s="11" customFormat="1" ht="24.95" customHeight="1">
      <c r="A19" s="30" t="s">
        <v>18</v>
      </c>
      <c r="B19" s="27">
        <v>0</v>
      </c>
      <c r="C19" s="27">
        <v>0</v>
      </c>
      <c r="D19" s="27">
        <v>0</v>
      </c>
    </row>
    <row r="20" spans="1:5" s="11" customFormat="1" ht="24.95" customHeight="1">
      <c r="A20" s="30" t="s">
        <v>19</v>
      </c>
      <c r="B20" s="27">
        <v>0</v>
      </c>
      <c r="C20" s="27">
        <v>0</v>
      </c>
      <c r="D20" s="27">
        <v>0</v>
      </c>
    </row>
    <row r="21" spans="1:5" ht="23.25">
      <c r="B21" s="56" t="s">
        <v>20</v>
      </c>
      <c r="C21" s="56"/>
      <c r="D21" s="56"/>
    </row>
    <row r="22" spans="1:5" ht="18.75" customHeight="1">
      <c r="A22" s="33" t="s">
        <v>5</v>
      </c>
      <c r="B22" s="34">
        <f>SUM(B23:B27,B31,B35,B36)</f>
        <v>100</v>
      </c>
      <c r="C22" s="34">
        <f t="shared" ref="C22:D22" si="3">SUM(C23:C27,C31,C35,C36)</f>
        <v>100.00000000000001</v>
      </c>
      <c r="D22" s="34">
        <f t="shared" si="3"/>
        <v>99.999999999999986</v>
      </c>
    </row>
    <row r="23" spans="1:5" ht="24.95" customHeight="1">
      <c r="A23" s="26" t="s">
        <v>6</v>
      </c>
      <c r="B23" s="35">
        <v>0.6</v>
      </c>
      <c r="C23" s="35">
        <v>0.1</v>
      </c>
      <c r="D23" s="35">
        <v>1.2</v>
      </c>
    </row>
    <row r="24" spans="1:5" ht="24.95" customHeight="1">
      <c r="A24" s="2" t="s">
        <v>7</v>
      </c>
      <c r="B24" s="35">
        <v>18.100000000000001</v>
      </c>
      <c r="C24" s="35">
        <v>16.3</v>
      </c>
      <c r="D24" s="35">
        <v>19.899999999999999</v>
      </c>
    </row>
    <row r="25" spans="1:5" ht="24.95" customHeight="1">
      <c r="A25" s="30" t="s">
        <v>8</v>
      </c>
      <c r="B25" s="35">
        <v>36.9</v>
      </c>
      <c r="C25" s="35">
        <v>39.5</v>
      </c>
      <c r="D25" s="35">
        <v>34</v>
      </c>
    </row>
    <row r="26" spans="1:5" ht="24.95" customHeight="1">
      <c r="A26" s="30" t="s">
        <v>9</v>
      </c>
      <c r="B26" s="35">
        <v>18.2</v>
      </c>
      <c r="C26" s="35">
        <v>20.2</v>
      </c>
      <c r="D26" s="35">
        <v>16</v>
      </c>
    </row>
    <row r="27" spans="1:5" ht="24.95" customHeight="1">
      <c r="A27" s="2" t="s">
        <v>10</v>
      </c>
      <c r="B27" s="35">
        <f>SUM(B28:B30)</f>
        <v>16.2</v>
      </c>
      <c r="C27" s="35">
        <f t="shared" ref="C27:D27" si="4">SUM(C28:C30)</f>
        <v>17.2</v>
      </c>
      <c r="D27" s="35">
        <f t="shared" si="4"/>
        <v>15.1</v>
      </c>
    </row>
    <row r="28" spans="1:5" ht="24.95" customHeight="1">
      <c r="A28" s="30" t="s">
        <v>11</v>
      </c>
      <c r="B28" s="35">
        <v>15</v>
      </c>
      <c r="C28" s="35">
        <v>15.5</v>
      </c>
      <c r="D28" s="35">
        <v>14.5</v>
      </c>
    </row>
    <row r="29" spans="1:5" ht="24.95" customHeight="1">
      <c r="A29" s="30" t="s">
        <v>12</v>
      </c>
      <c r="B29" s="35">
        <v>1.2</v>
      </c>
      <c r="C29" s="35">
        <v>1.7</v>
      </c>
      <c r="D29" s="35">
        <v>0.6</v>
      </c>
    </row>
    <row r="30" spans="1:5" ht="24.95" customHeight="1">
      <c r="A30" s="32" t="s">
        <v>13</v>
      </c>
      <c r="B30" s="35" t="s">
        <v>22</v>
      </c>
      <c r="C30" s="35" t="s">
        <v>22</v>
      </c>
      <c r="D30" s="35" t="s">
        <v>22</v>
      </c>
    </row>
    <row r="31" spans="1:5" ht="24.95" customHeight="1">
      <c r="A31" s="2" t="s">
        <v>14</v>
      </c>
      <c r="B31" s="35">
        <f>SUM(B32:B34)</f>
        <v>10</v>
      </c>
      <c r="C31" s="35">
        <f t="shared" ref="C31:D31" si="5">SUM(C32:C34)</f>
        <v>6.7</v>
      </c>
      <c r="D31" s="35">
        <f t="shared" si="5"/>
        <v>13.8</v>
      </c>
    </row>
    <row r="32" spans="1:5" ht="24.95" customHeight="1">
      <c r="A32" s="32" t="s">
        <v>15</v>
      </c>
      <c r="B32" s="35">
        <v>6.7</v>
      </c>
      <c r="C32" s="35">
        <v>4.4000000000000004</v>
      </c>
      <c r="D32" s="35">
        <v>9.1999999999999993</v>
      </c>
    </row>
    <row r="33" spans="1:4" ht="24.95" customHeight="1">
      <c r="A33" s="32" t="s">
        <v>16</v>
      </c>
      <c r="B33" s="35">
        <v>1.4</v>
      </c>
      <c r="C33" s="35">
        <v>1.6</v>
      </c>
      <c r="D33" s="35">
        <v>1.3</v>
      </c>
    </row>
    <row r="34" spans="1:4" ht="24.95" customHeight="1">
      <c r="A34" s="32" t="s">
        <v>17</v>
      </c>
      <c r="B34" s="35">
        <v>1.9</v>
      </c>
      <c r="C34" s="35">
        <v>0.7</v>
      </c>
      <c r="D34" s="35">
        <v>3.3</v>
      </c>
    </row>
    <row r="35" spans="1:4" ht="24.95" customHeight="1">
      <c r="A35" s="30" t="s">
        <v>18</v>
      </c>
      <c r="B35" s="35" t="s">
        <v>22</v>
      </c>
      <c r="C35" s="35" t="s">
        <v>22</v>
      </c>
      <c r="D35" s="35" t="s">
        <v>22</v>
      </c>
    </row>
    <row r="36" spans="1:4" ht="24.95" customHeight="1">
      <c r="A36" s="36" t="s">
        <v>19</v>
      </c>
      <c r="B36" s="37" t="s">
        <v>22</v>
      </c>
      <c r="C36" s="37" t="s">
        <v>22</v>
      </c>
      <c r="D36" s="37" t="s">
        <v>53</v>
      </c>
    </row>
    <row r="37" spans="1:4" ht="26.25" customHeight="1"/>
    <row r="38" spans="1:4" ht="23.25">
      <c r="A38" s="2" t="s">
        <v>54</v>
      </c>
    </row>
  </sheetData>
  <mergeCells count="3">
    <mergeCell ref="E4:E6"/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2565</vt:lpstr>
      <vt:lpstr>1</vt:lpstr>
      <vt:lpstr>2</vt:lpstr>
      <vt:lpstr>3</vt:lpstr>
      <vt:lpstr>4</vt:lpstr>
      <vt:lpstr>'1'!Print_Area</vt:lpstr>
      <vt:lpstr>'2'!Print_Area</vt:lpstr>
      <vt:lpstr>'2565'!Print_Area</vt:lpstr>
      <vt:lpstr>'4'!Print_Area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cp:lastPrinted>2023-02-20T04:35:41Z</cp:lastPrinted>
  <dcterms:created xsi:type="dcterms:W3CDTF">2019-10-16T04:01:27Z</dcterms:created>
  <dcterms:modified xsi:type="dcterms:W3CDTF">2024-09-16T08:09:08Z</dcterms:modified>
</cp:coreProperties>
</file>