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2565" sheetId="1" r:id="rId1"/>
    <sheet name="1" sheetId="6" r:id="rId2"/>
    <sheet name="2" sheetId="7" r:id="rId3"/>
    <sheet name="3" sheetId="8" r:id="rId4"/>
    <sheet name="4" sheetId="9" r:id="rId5"/>
  </sheets>
  <definedNames>
    <definedName name="_xlnm.Print_Area" localSheetId="2">'2'!$A$1:$D$38</definedName>
    <definedName name="_xlnm.Print_Area" localSheetId="0">'2565'!$A$1:$D$39</definedName>
    <definedName name="_xlnm.Print_Area" localSheetId="4">'4'!$A$1:$D$39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9"/>
  <c r="D22" s="1"/>
  <c r="C31"/>
  <c r="B31"/>
  <c r="D27"/>
  <c r="C27"/>
  <c r="B27"/>
  <c r="C22"/>
  <c r="B22"/>
  <c r="B20"/>
  <c r="B19"/>
  <c r="B18"/>
  <c r="B17"/>
  <c r="B16"/>
  <c r="B15" s="1"/>
  <c r="D15"/>
  <c r="C15"/>
  <c r="B14"/>
  <c r="B13"/>
  <c r="B12"/>
  <c r="D11"/>
  <c r="D6" s="1"/>
  <c r="C11"/>
  <c r="C6" s="1"/>
  <c r="B11"/>
  <c r="B10"/>
  <c r="B9"/>
  <c r="B8"/>
  <c r="B7"/>
  <c r="B6" l="1"/>
  <c r="I15" i="8"/>
  <c r="I14"/>
  <c r="I13"/>
  <c r="I12" s="1"/>
  <c r="S12"/>
  <c r="S3" s="1"/>
  <c r="R12"/>
  <c r="R3" s="1"/>
  <c r="Q12"/>
  <c r="K12"/>
  <c r="J12"/>
  <c r="I10"/>
  <c r="I9"/>
  <c r="I8" s="1"/>
  <c r="S8"/>
  <c r="R8"/>
  <c r="Q8"/>
  <c r="K8"/>
  <c r="J8"/>
  <c r="I7"/>
  <c r="I6"/>
  <c r="I5"/>
  <c r="I4"/>
  <c r="Q3"/>
  <c r="D31" i="7"/>
  <c r="C31"/>
  <c r="B31"/>
  <c r="D27"/>
  <c r="C27"/>
  <c r="B27"/>
  <c r="D22"/>
  <c r="C22"/>
  <c r="B22"/>
  <c r="D15"/>
  <c r="D6" s="1"/>
  <c r="C15"/>
  <c r="B15"/>
  <c r="B13"/>
  <c r="B12"/>
  <c r="B11" s="1"/>
  <c r="D11"/>
  <c r="C11"/>
  <c r="B10"/>
  <c r="B9"/>
  <c r="B8"/>
  <c r="B7"/>
  <c r="B6" s="1"/>
  <c r="C6"/>
  <c r="I3" i="8" l="1"/>
  <c r="M10" s="1"/>
  <c r="K3"/>
  <c r="J3"/>
  <c r="C15" i="6"/>
  <c r="D15"/>
  <c r="B15"/>
  <c r="C11"/>
  <c r="D11"/>
  <c r="B11"/>
  <c r="C11" i="1"/>
  <c r="D11"/>
  <c r="M8" i="8" l="1"/>
  <c r="M12"/>
  <c r="M13"/>
  <c r="M9"/>
  <c r="M15"/>
  <c r="M14"/>
  <c r="N3"/>
  <c r="N13"/>
  <c r="N15"/>
  <c r="N17"/>
  <c r="N16"/>
  <c r="N11"/>
  <c r="N6"/>
  <c r="N8"/>
  <c r="N10"/>
  <c r="N5"/>
  <c r="N14"/>
  <c r="N4"/>
  <c r="N9"/>
  <c r="N7"/>
  <c r="O13"/>
  <c r="O8"/>
  <c r="O15"/>
  <c r="O10"/>
  <c r="O16"/>
  <c r="O11"/>
  <c r="O6"/>
  <c r="O3"/>
  <c r="O5"/>
  <c r="O9"/>
  <c r="O7"/>
  <c r="O14"/>
  <c r="O4"/>
  <c r="O17"/>
  <c r="O12"/>
  <c r="M6"/>
  <c r="N12"/>
  <c r="M5"/>
  <c r="M17"/>
  <c r="M16"/>
  <c r="M11"/>
  <c r="M4"/>
  <c r="M3"/>
  <c r="M7"/>
  <c r="B7" i="1"/>
  <c r="C15"/>
  <c r="B14"/>
  <c r="D15"/>
  <c r="B17"/>
  <c r="B18"/>
  <c r="B19"/>
  <c r="B20"/>
  <c r="B16"/>
  <c r="B15" s="1"/>
  <c r="B27"/>
  <c r="B22" s="1"/>
  <c r="D31"/>
  <c r="C31"/>
  <c r="B31"/>
  <c r="D27"/>
  <c r="C27"/>
  <c r="B13"/>
  <c r="B12"/>
  <c r="B10"/>
  <c r="B9"/>
  <c r="B8"/>
  <c r="D22" l="1"/>
  <c r="C22"/>
  <c r="D6"/>
  <c r="C6"/>
  <c r="B11"/>
  <c r="B6" s="1"/>
</calcChain>
</file>

<file path=xl/sharedStrings.xml><?xml version="1.0" encoding="utf-8"?>
<sst xmlns="http://schemas.openxmlformats.org/spreadsheetml/2006/main" count="205" uniqueCount="55">
  <si>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</si>
  <si>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</si>
  <si>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</si>
  <si>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</si>
  <si>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</si>
  <si>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</si>
  <si>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</si>
  <si>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</si>
  <si>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</si>
  <si>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</si>
  <si>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</si>
  <si>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</si>
  <si>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</si>
  <si>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</si>
  <si>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</si>
  <si>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</si>
  <si>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</si>
  <si>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</si>
  <si>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</si>
  <si>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</si>
  <si>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</si>
  <si>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ตารางที่ 2  จำนวนและร้อยละของประชากรอายุ 15 ปีขึ้นไป จำแนกตามระดับการศึกษาที่สำเร็จ และเพศ</t>
  </si>
  <si>
    <t>. .</t>
  </si>
  <si>
    <t xml:space="preserve"> -   </t>
  </si>
  <si>
    <t>. .  จำนวนเล็กน้อย</t>
  </si>
  <si>
    <t xml:space="preserve">               ไตรมาสที่ 1 พ.ศ. 2565</t>
  </si>
  <si>
    <t>ที่มา : โครงการสำรวจภาวะการทำงานของประชากรจังหวัดเลย ไตรมาสที่ 1 พ.ศ. 2565</t>
  </si>
  <si>
    <t xml:space="preserve">                พ.ศ. 2565</t>
  </si>
  <si>
    <t xml:space="preserve">               ไตรมาสที่ 2 (เมษายน - มิถุนายน) พ.ศ. 2565</t>
  </si>
  <si>
    <t>ที่มา : การสำรวจภาวะการทำงานของประชากรจังหวัดเลย ไตรมาสที่ 2 : เมษายน - มิถุนายน พ.ศ. 2565</t>
  </si>
  <si>
    <t xml:space="preserve">ภาคและเพศ </t>
  </si>
  <si>
    <t xml:space="preserve">  เลย                              </t>
  </si>
  <si>
    <t xml:space="preserve">       ชาย                         </t>
  </si>
  <si>
    <t xml:space="preserve">       หญิง                        </t>
  </si>
  <si>
    <t>ไม่มี</t>
  </si>
  <si>
    <t>การศึกษา</t>
  </si>
  <si>
    <t>ต่ำกว่า</t>
  </si>
  <si>
    <t>ประถมศึกษา</t>
  </si>
  <si>
    <t>ประถม</t>
  </si>
  <si>
    <t>ศึกษา</t>
  </si>
  <si>
    <t>มัธยมศึกษา</t>
  </si>
  <si>
    <t>ตอนต้น</t>
  </si>
  <si>
    <t>สายสามัญ</t>
  </si>
  <si>
    <t>มัธยมศึกษาตอนปลาย</t>
  </si>
  <si>
    <t>สายอาชีว-</t>
  </si>
  <si>
    <t>สายวิชา-</t>
  </si>
  <si>
    <t>สายวิชาการ</t>
  </si>
  <si>
    <t>อุดมศึกษา</t>
  </si>
  <si>
    <t>สายวิชาชีพ</t>
  </si>
  <si>
    <t>อื่น ๆ</t>
  </si>
  <si>
    <t>ไม่ทราบ</t>
  </si>
  <si>
    <t xml:space="preserve">               ไตรมาสที่ 4 (ตุลาคม - ธันวาคม) พ.ศ. 2565</t>
  </si>
  <si>
    <t>ที่มา : การสำรวจภาวะการทำงานของประชากรจังหวัดเลย ไตรมาสที่ 4 : ตุลาคม - ธันวาคม พ.ศ. 2565</t>
  </si>
  <si>
    <t>ที่มา : การสำรวจภาวะการทำงานของประชากรจังหวัดเลย พ.ศ. 2565</t>
  </si>
  <si>
    <t xml:space="preserve"> -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</si>
</sst>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?_-;_-@_-"/>
    <numFmt numFmtId="191" formatCode="_-#,##0_-;\-#,##0_-;_-&quot;-&quot;_-;_-@_-"/>
  </numFmts>
  <fonts count="11">
    <font>
      <sz val="14"/>
      <name val="Cordia New"/>
      <charset val="22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b/>
      <sz val="14"/>
      <name val="TH SarabunPSK"/>
      <family val="2"/>
    </font>
    <font>
      <sz val="18"/>
      <color theme="0"/>
      <name val="TH SarabunPSK"/>
      <family val="2"/>
    </font>
    <font>
      <sz val="14"/>
      <name val="Cordia New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>
      <alignment horizontal="center"/>
    </xf>
    <xf numFmtId="0" fontId="2" fillId="0" borderId="2" xfId="0" applyFont="1" applyBorder="1" applyAlignment="1" applyProtection="1">
      <alignment horizontal="left"/>
    </xf>
    <xf numFmtId="189" fontId="1" fillId="0" borderId="0" xfId="2" applyNumberFormat="1" applyFont="1" applyAlignment="1">
      <alignment horizontal="right"/>
    </xf>
    <xf numFmtId="189" fontId="1" fillId="0" borderId="0" xfId="2" applyNumberFormat="1" applyFont="1" applyAlignment="1">
      <alignment horizontal="right" vertical="center"/>
    </xf>
    <xf numFmtId="0" fontId="6" fillId="0" borderId="0" xfId="0" applyFont="1"/>
    <xf numFmtId="188" fontId="7" fillId="0" borderId="0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89" fontId="2" fillId="2" borderId="0" xfId="2" applyNumberFormat="1" applyFont="1" applyFill="1" applyBorder="1" applyAlignment="1">
      <alignment horizontal="right"/>
    </xf>
    <xf numFmtId="0" fontId="2" fillId="0" borderId="0" xfId="0" applyFont="1" applyFill="1"/>
    <xf numFmtId="0" fontId="1" fillId="0" borderId="1" xfId="0" applyFont="1" applyFill="1" applyBorder="1" applyAlignment="1">
      <alignment horizontal="right" vertical="center"/>
    </xf>
    <xf numFmtId="189" fontId="2" fillId="0" borderId="0" xfId="2" applyNumberFormat="1" applyFont="1" applyFill="1" applyBorder="1" applyAlignment="1">
      <alignment horizontal="right"/>
    </xf>
    <xf numFmtId="0" fontId="7" fillId="0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Fill="1" applyAlignment="1">
      <alignment horizontal="right"/>
    </xf>
    <xf numFmtId="190" fontId="2" fillId="0" borderId="0" xfId="2" applyNumberFormat="1" applyFont="1" applyBorder="1" applyAlignment="1">
      <alignment horizontal="right"/>
    </xf>
    <xf numFmtId="190" fontId="2" fillId="0" borderId="0" xfId="2" applyNumberFormat="1" applyFont="1" applyFill="1" applyBorder="1" applyAlignment="1">
      <alignment horizontal="right"/>
    </xf>
    <xf numFmtId="190" fontId="2" fillId="0" borderId="2" xfId="2" applyNumberFormat="1" applyFont="1" applyBorder="1" applyAlignment="1">
      <alignment horizontal="right"/>
    </xf>
    <xf numFmtId="190" fontId="1" fillId="2" borderId="0" xfId="2" applyNumberFormat="1" applyFont="1" applyFill="1" applyBorder="1" applyAlignment="1">
      <alignment horizontal="right" vertical="center"/>
    </xf>
    <xf numFmtId="189" fontId="1" fillId="2" borderId="0" xfId="2" applyNumberFormat="1" applyFont="1" applyFill="1" applyBorder="1" applyAlignment="1">
      <alignment horizontal="right" vertical="center"/>
    </xf>
    <xf numFmtId="189" fontId="1" fillId="0" borderId="0" xfId="2" applyNumberFormat="1" applyFont="1" applyFill="1" applyBorder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8" fontId="9" fillId="0" borderId="0" xfId="0" applyNumberFormat="1" applyFont="1" applyFill="1" applyBorder="1" applyAlignment="1">
      <alignment horizontal="right"/>
    </xf>
    <xf numFmtId="0" fontId="9" fillId="0" borderId="0" xfId="0" applyFont="1" applyFill="1"/>
    <xf numFmtId="0" fontId="9" fillId="0" borderId="0" xfId="0" applyFont="1"/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89" fontId="1" fillId="2" borderId="0" xfId="3" applyNumberFormat="1" applyFont="1" applyFill="1" applyBorder="1" applyAlignment="1">
      <alignment horizontal="right" vertical="center"/>
    </xf>
    <xf numFmtId="189" fontId="1" fillId="0" borderId="0" xfId="3" applyNumberFormat="1" applyFont="1" applyFill="1" applyBorder="1" applyAlignment="1">
      <alignment horizontal="right" vertical="center"/>
    </xf>
    <xf numFmtId="0" fontId="3" fillId="0" borderId="0" xfId="0" applyFont="1"/>
    <xf numFmtId="189" fontId="2" fillId="2" borderId="0" xfId="3" applyNumberFormat="1" applyFont="1" applyFill="1" applyBorder="1" applyAlignment="1">
      <alignment horizontal="right"/>
    </xf>
    <xf numFmtId="189" fontId="2" fillId="0" borderId="0" xfId="3" applyNumberFormat="1" applyFont="1" applyFill="1" applyBorder="1" applyAlignment="1">
      <alignment horizontal="right"/>
    </xf>
    <xf numFmtId="189" fontId="2" fillId="0" borderId="0" xfId="3" applyNumberFormat="1" applyFont="1" applyAlignment="1">
      <alignment horizontal="right" vertical="center"/>
    </xf>
    <xf numFmtId="0" fontId="1" fillId="2" borderId="0" xfId="0" applyFont="1" applyFill="1"/>
    <xf numFmtId="0" fontId="2" fillId="2" borderId="0" xfId="0" applyFont="1" applyFill="1"/>
    <xf numFmtId="0" fontId="2" fillId="0" borderId="0" xfId="0" applyFont="1" applyAlignment="1">
      <alignment horizontal="left"/>
    </xf>
    <xf numFmtId="189" fontId="2" fillId="0" borderId="0" xfId="3" applyNumberFormat="1" applyFont="1" applyFill="1" applyAlignment="1">
      <alignment horizontal="right" vertical="center"/>
    </xf>
    <xf numFmtId="189" fontId="1" fillId="0" borderId="0" xfId="3" applyNumberFormat="1" applyFont="1" applyAlignment="1">
      <alignment horizontal="right"/>
    </xf>
    <xf numFmtId="189" fontId="2" fillId="0" borderId="0" xfId="3" applyNumberFormat="1" applyFont="1" applyAlignment="1">
      <alignment horizontal="right"/>
    </xf>
    <xf numFmtId="189" fontId="2" fillId="0" borderId="0" xfId="3" applyNumberFormat="1" applyFont="1" applyFill="1" applyAlignment="1">
      <alignment horizontal="right"/>
    </xf>
    <xf numFmtId="187" fontId="2" fillId="0" borderId="0" xfId="0" applyNumberFormat="1" applyFont="1" applyAlignment="1">
      <alignment horizontal="left"/>
    </xf>
    <xf numFmtId="189" fontId="2" fillId="0" borderId="0" xfId="3" applyNumberFormat="1" applyFont="1"/>
    <xf numFmtId="189" fontId="1" fillId="0" borderId="0" xfId="3" applyNumberFormat="1" applyFont="1" applyAlignment="1">
      <alignment horizontal="right" vertical="center"/>
    </xf>
    <xf numFmtId="190" fontId="1" fillId="2" borderId="0" xfId="3" applyNumberFormat="1" applyFont="1" applyFill="1" applyBorder="1" applyAlignment="1">
      <alignment horizontal="right" vertical="center"/>
    </xf>
    <xf numFmtId="190" fontId="2" fillId="0" borderId="0" xfId="3" applyNumberFormat="1" applyFont="1" applyBorder="1" applyAlignment="1">
      <alignment horizontal="right"/>
    </xf>
    <xf numFmtId="190" fontId="2" fillId="0" borderId="0" xfId="3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left"/>
    </xf>
    <xf numFmtId="190" fontId="2" fillId="0" borderId="2" xfId="3" applyNumberFormat="1" applyFont="1" applyBorder="1" applyAlignment="1">
      <alignment horizontal="right"/>
    </xf>
    <xf numFmtId="188" fontId="7" fillId="0" borderId="0" xfId="0" applyNumberFormat="1" applyFont="1" applyAlignment="1">
      <alignment horizontal="right"/>
    </xf>
    <xf numFmtId="189" fontId="1" fillId="0" borderId="0" xfId="4" applyNumberFormat="1" applyFont="1" applyAlignment="1">
      <alignment horizontal="right" wrapText="1"/>
    </xf>
    <xf numFmtId="3" fontId="1" fillId="0" borderId="0" xfId="0" applyNumberFormat="1" applyFont="1" applyAlignment="1">
      <alignment horizontal="right" wrapText="1"/>
    </xf>
    <xf numFmtId="189" fontId="2" fillId="0" borderId="0" xfId="4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189" fontId="2" fillId="0" borderId="0" xfId="0" applyNumberFormat="1" applyFont="1" applyAlignment="1">
      <alignment horizontal="right" wrapText="1"/>
    </xf>
    <xf numFmtId="191" fontId="3" fillId="0" borderId="0" xfId="0" applyNumberFormat="1" applyFont="1" applyAlignment="1">
      <alignment horizontal="right" wrapText="1"/>
    </xf>
    <xf numFmtId="191" fontId="2" fillId="0" borderId="0" xfId="0" applyNumberFormat="1" applyFont="1" applyAlignment="1">
      <alignment horizontal="right" wrapText="1"/>
    </xf>
    <xf numFmtId="190" fontId="1" fillId="0" borderId="0" xfId="4" applyNumberFormat="1" applyFont="1" applyAlignment="1">
      <alignment horizontal="right"/>
    </xf>
    <xf numFmtId="190" fontId="2" fillId="0" borderId="0" xfId="4" applyNumberFormat="1" applyFont="1" applyAlignment="1">
      <alignment horizontal="right"/>
    </xf>
    <xf numFmtId="190" fontId="2" fillId="0" borderId="2" xfId="4" applyNumberFormat="1" applyFont="1" applyBorder="1" applyAlignment="1">
      <alignment horizontal="right"/>
    </xf>
    <xf numFmtId="189" fontId="2" fillId="0" borderId="0" xfId="0" applyNumberFormat="1" applyFont="1"/>
    <xf numFmtId="189" fontId="1" fillId="2" borderId="0" xfId="3" applyNumberFormat="1" applyFont="1" applyFill="1" applyBorder="1" applyAlignment="1">
      <alignment vertical="center"/>
    </xf>
    <xf numFmtId="189" fontId="1" fillId="0" borderId="0" xfId="3" applyNumberFormat="1" applyFont="1" applyFill="1" applyBorder="1" applyAlignment="1">
      <alignment vertical="center"/>
    </xf>
    <xf numFmtId="189" fontId="2" fillId="0" borderId="0" xfId="3" applyNumberFormat="1" applyFont="1" applyAlignment="1">
      <alignment vertical="center"/>
    </xf>
    <xf numFmtId="189" fontId="2" fillId="0" borderId="0" xfId="3" applyNumberFormat="1" applyFont="1" applyFill="1" applyAlignment="1">
      <alignment vertical="center"/>
    </xf>
    <xf numFmtId="189" fontId="2" fillId="0" borderId="0" xfId="3" applyNumberFormat="1" applyFont="1" applyFill="1"/>
    <xf numFmtId="189" fontId="2" fillId="0" borderId="0" xfId="3" applyNumberFormat="1" applyFont="1" applyAlignment="1"/>
    <xf numFmtId="189" fontId="2" fillId="0" borderId="0" xfId="3" applyNumberFormat="1" applyFont="1" applyFill="1" applyAlignment="1"/>
    <xf numFmtId="190" fontId="1" fillId="2" borderId="0" xfId="3" applyNumberFormat="1" applyFont="1" applyFill="1" applyBorder="1" applyAlignment="1">
      <alignment vertical="center"/>
    </xf>
    <xf numFmtId="190" fontId="1" fillId="0" borderId="0" xfId="3" applyNumberFormat="1" applyFont="1" applyFill="1" applyBorder="1" applyAlignment="1">
      <alignment vertical="center"/>
    </xf>
    <xf numFmtId="190" fontId="2" fillId="0" borderId="0" xfId="3" applyNumberFormat="1" applyFont="1" applyBorder="1"/>
    <xf numFmtId="190" fontId="2" fillId="0" borderId="0" xfId="3" applyNumberFormat="1" applyFont="1" applyBorder="1" applyAlignment="1">
      <alignment horizontal="right" wrapText="1"/>
    </xf>
    <xf numFmtId="190" fontId="2" fillId="0" borderId="0" xfId="3" applyNumberFormat="1" applyFont="1" applyFill="1" applyBorder="1" applyAlignment="1">
      <alignment horizontal="right" wrapText="1"/>
    </xf>
    <xf numFmtId="190" fontId="2" fillId="0" borderId="0" xfId="3" applyNumberFormat="1" applyFont="1" applyFill="1" applyBorder="1"/>
    <xf numFmtId="190" fontId="2" fillId="0" borderId="2" xfId="3" applyNumberFormat="1" applyFont="1" applyBorder="1"/>
    <xf numFmtId="43" fontId="0" fillId="0" borderId="0" xfId="3" applyFont="1" applyAlignment="1">
      <alignment horizontal="right"/>
    </xf>
    <xf numFmtId="189" fontId="10" fillId="3" borderId="0" xfId="3" applyNumberFormat="1" applyFont="1" applyFill="1" applyAlignment="1">
      <alignment horizontal="right"/>
    </xf>
    <xf numFmtId="190" fontId="0" fillId="0" borderId="0" xfId="3" applyNumberFormat="1" applyFont="1"/>
    <xf numFmtId="190" fontId="10" fillId="3" borderId="0" xfId="3" applyNumberFormat="1" applyFont="1" applyFill="1" applyAlignment="1">
      <alignment horizontal="right"/>
    </xf>
    <xf numFmtId="190" fontId="10" fillId="3" borderId="0" xfId="3" applyNumberFormat="1" applyFont="1" applyFill="1"/>
    <xf numFmtId="188" fontId="9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5">
    <cellStyle name="Comma 2" xfId="3"/>
    <cellStyle name="Comma 3" xfId="4"/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E39"/>
  <sheetViews>
    <sheetView showGridLines="0" tabSelected="1" view="pageBreakPreview" zoomScale="110" zoomScaleNormal="75" zoomScaleSheetLayoutView="110" workbookViewId="0">
      <selection activeCell="F3" sqref="F3"/>
    </sheetView>
  </sheetViews>
  <sheetFormatPr defaultRowHeight="26.25" customHeight="1"/>
  <cols>
    <col min="1" max="1" width="33.28515625" style="1" customWidth="1"/>
    <col min="2" max="2" width="22.7109375" style="2" customWidth="1"/>
    <col min="3" max="3" width="22.7109375" style="23" customWidth="1"/>
    <col min="4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>
      <c r="A1" s="1" t="s">
        <v>21</v>
      </c>
      <c r="B1" s="2"/>
      <c r="C1" s="23"/>
      <c r="D1" s="2"/>
    </row>
    <row r="2" spans="1:5" ht="23.25">
      <c r="A2" s="1" t="s">
        <v>27</v>
      </c>
    </row>
    <row r="3" spans="1:5" ht="8.25" customHeight="1"/>
    <row r="4" spans="1:5" s="1" customFormat="1" ht="30" customHeight="1">
      <c r="A4" s="3" t="s">
        <v>0</v>
      </c>
      <c r="B4" s="4" t="s">
        <v>1</v>
      </c>
      <c r="C4" s="24" t="s">
        <v>2</v>
      </c>
      <c r="D4" s="4" t="s">
        <v>3</v>
      </c>
      <c r="E4" s="20"/>
    </row>
    <row r="5" spans="1:5" s="1" customFormat="1" ht="23.25">
      <c r="B5" s="97" t="s">
        <v>4</v>
      </c>
      <c r="C5" s="97"/>
      <c r="D5" s="97"/>
      <c r="E5" s="20"/>
    </row>
    <row r="6" spans="1:5" s="6" customFormat="1" ht="24.95" customHeight="1">
      <c r="A6" s="5" t="s">
        <v>5</v>
      </c>
      <c r="B6" s="35">
        <f>B7+B8+B9+B10+B11+B15+B19+B20</f>
        <v>439761</v>
      </c>
      <c r="C6" s="36">
        <f>C7+C8+C9+C10+C11+C15+C19+C20</f>
        <v>208809</v>
      </c>
      <c r="D6" s="35">
        <f>D7+D8+D9+D10+D11+D15+D19+D20</f>
        <v>230952</v>
      </c>
      <c r="E6" s="21"/>
    </row>
    <row r="7" spans="1:5" s="8" customFormat="1" ht="24.95" customHeight="1">
      <c r="A7" s="7" t="s">
        <v>6</v>
      </c>
      <c r="B7" s="22">
        <f>C7+D7</f>
        <v>8955</v>
      </c>
      <c r="C7" s="25">
        <v>2563</v>
      </c>
      <c r="D7" s="25">
        <v>6392</v>
      </c>
      <c r="E7" s="27"/>
    </row>
    <row r="8" spans="1:5" s="8" customFormat="1" ht="24.95" customHeight="1">
      <c r="A8" s="9" t="s">
        <v>7</v>
      </c>
      <c r="B8" s="22">
        <f t="shared" ref="B8:B10" si="0">C8+D8</f>
        <v>121261</v>
      </c>
      <c r="C8" s="25">
        <v>51005</v>
      </c>
      <c r="D8" s="25">
        <v>70256</v>
      </c>
      <c r="E8" s="28"/>
    </row>
    <row r="9" spans="1:5" s="8" customFormat="1" ht="24.95" customHeight="1">
      <c r="A9" s="10" t="s">
        <v>8</v>
      </c>
      <c r="B9" s="22">
        <f t="shared" si="0"/>
        <v>114276</v>
      </c>
      <c r="C9" s="25">
        <v>59580</v>
      </c>
      <c r="D9" s="25">
        <v>54696</v>
      </c>
      <c r="E9" s="28"/>
    </row>
    <row r="10" spans="1:5" s="8" customFormat="1" ht="24.95" customHeight="1">
      <c r="A10" s="10" t="s">
        <v>9</v>
      </c>
      <c r="B10" s="22">
        <f t="shared" si="0"/>
        <v>79083</v>
      </c>
      <c r="C10" s="25">
        <v>42724</v>
      </c>
      <c r="D10" s="25">
        <v>36359</v>
      </c>
      <c r="E10" s="15"/>
    </row>
    <row r="11" spans="1:5" ht="24.95" customHeight="1">
      <c r="A11" s="9" t="s">
        <v>10</v>
      </c>
      <c r="B11" s="29">
        <f>SUM(B12:B14)</f>
        <v>73770</v>
      </c>
      <c r="C11" s="30">
        <f>SUM(C12:C14)</f>
        <v>36564</v>
      </c>
      <c r="D11" s="29">
        <f>SUM(D12:D14)</f>
        <v>37206</v>
      </c>
      <c r="E11" s="15"/>
    </row>
    <row r="12" spans="1:5" ht="24.95" customHeight="1">
      <c r="A12" s="11" t="s">
        <v>11</v>
      </c>
      <c r="B12" s="22">
        <f t="shared" ref="B12:B13" si="1">C12+D12</f>
        <v>67388</v>
      </c>
      <c r="C12" s="25">
        <v>32401</v>
      </c>
      <c r="D12" s="25">
        <v>34987</v>
      </c>
      <c r="E12" s="15"/>
    </row>
    <row r="13" spans="1:5" ht="24.95" customHeight="1">
      <c r="A13" s="11" t="s">
        <v>12</v>
      </c>
      <c r="B13" s="22">
        <f t="shared" si="1"/>
        <v>6366</v>
      </c>
      <c r="C13" s="25">
        <v>4163</v>
      </c>
      <c r="D13" s="25">
        <v>2203</v>
      </c>
      <c r="E13" s="15"/>
    </row>
    <row r="14" spans="1:5" ht="24.95" customHeight="1">
      <c r="A14" s="12" t="s">
        <v>13</v>
      </c>
      <c r="B14" s="22">
        <f>C14+D14</f>
        <v>16</v>
      </c>
      <c r="C14" s="25">
        <v>0</v>
      </c>
      <c r="D14" s="25">
        <v>16</v>
      </c>
      <c r="E14" s="15"/>
    </row>
    <row r="15" spans="1:5" ht="24.95" customHeight="1">
      <c r="A15" s="9" t="s">
        <v>14</v>
      </c>
      <c r="B15" s="29">
        <f>SUM(B16:B18)</f>
        <v>42416</v>
      </c>
      <c r="C15" s="30">
        <f>SUM(C16:C18)</f>
        <v>16373</v>
      </c>
      <c r="D15" s="29">
        <f>SUM(D16:D18)</f>
        <v>26043</v>
      </c>
      <c r="E15" s="15"/>
    </row>
    <row r="16" spans="1:5" s="8" customFormat="1" ht="24.95" customHeight="1">
      <c r="A16" s="12" t="s">
        <v>15</v>
      </c>
      <c r="B16" s="37">
        <f>C16+D16</f>
        <v>25047</v>
      </c>
      <c r="C16" s="25">
        <v>10051</v>
      </c>
      <c r="D16" s="25">
        <v>14996</v>
      </c>
      <c r="E16" s="15"/>
    </row>
    <row r="17" spans="1:5" s="8" customFormat="1" ht="24.95" customHeight="1">
      <c r="A17" s="12" t="s">
        <v>16</v>
      </c>
      <c r="B17" s="37">
        <f t="shared" ref="B17:B20" si="2">C17+D17</f>
        <v>6299</v>
      </c>
      <c r="C17" s="25">
        <v>3648</v>
      </c>
      <c r="D17" s="25">
        <v>2651</v>
      </c>
      <c r="E17" s="15"/>
    </row>
    <row r="18" spans="1:5" s="8" customFormat="1" ht="24.95" customHeight="1">
      <c r="A18" s="12" t="s">
        <v>17</v>
      </c>
      <c r="B18" s="37">
        <f t="shared" si="2"/>
        <v>11070</v>
      </c>
      <c r="C18" s="25">
        <v>2674</v>
      </c>
      <c r="D18" s="25">
        <v>8396</v>
      </c>
      <c r="E18" s="15"/>
    </row>
    <row r="19" spans="1:5" s="8" customFormat="1" ht="24.95" customHeight="1">
      <c r="A19" s="11" t="s">
        <v>18</v>
      </c>
      <c r="B19" s="37">
        <f t="shared" si="2"/>
        <v>0</v>
      </c>
      <c r="C19" s="25">
        <v>0</v>
      </c>
      <c r="D19" s="25">
        <v>0</v>
      </c>
      <c r="E19" s="16"/>
    </row>
    <row r="20" spans="1:5" s="8" customFormat="1" ht="24.95" customHeight="1">
      <c r="A20" s="11" t="s">
        <v>19</v>
      </c>
      <c r="B20" s="37">
        <f t="shared" si="2"/>
        <v>0</v>
      </c>
      <c r="C20" s="25">
        <v>0</v>
      </c>
      <c r="D20" s="25">
        <v>0</v>
      </c>
    </row>
    <row r="21" spans="1:5" ht="24.95" customHeight="1">
      <c r="A21" s="2"/>
      <c r="B21" s="98" t="s">
        <v>20</v>
      </c>
      <c r="C21" s="98"/>
      <c r="D21" s="98"/>
    </row>
    <row r="22" spans="1:5" s="1" customFormat="1" ht="23.25">
      <c r="A22" s="13" t="s">
        <v>5</v>
      </c>
      <c r="B22" s="34">
        <f>SUM(B23:B27,B31,B35,B36)</f>
        <v>99.999999999999986</v>
      </c>
      <c r="C22" s="34">
        <f>SUM(C23:C27,C31,C35,C36)</f>
        <v>100</v>
      </c>
      <c r="D22" s="34">
        <f>SUM(D23:D27,D31,D35,D36)</f>
        <v>100</v>
      </c>
    </row>
    <row r="23" spans="1:5" ht="24.95" customHeight="1">
      <c r="A23" s="7" t="s">
        <v>6</v>
      </c>
      <c r="B23" s="31">
        <v>2</v>
      </c>
      <c r="C23" s="31">
        <v>1.2</v>
      </c>
      <c r="D23" s="31">
        <v>2.8</v>
      </c>
    </row>
    <row r="24" spans="1:5" ht="24.95" customHeight="1">
      <c r="A24" s="9" t="s">
        <v>7</v>
      </c>
      <c r="B24" s="31">
        <v>27.6</v>
      </c>
      <c r="C24" s="31">
        <v>24.4</v>
      </c>
      <c r="D24" s="31">
        <v>30.4</v>
      </c>
    </row>
    <row r="25" spans="1:5" ht="24.95" customHeight="1">
      <c r="A25" s="10" t="s">
        <v>8</v>
      </c>
      <c r="B25" s="31">
        <v>26</v>
      </c>
      <c r="C25" s="31">
        <v>28.5</v>
      </c>
      <c r="D25" s="31">
        <v>23.7</v>
      </c>
    </row>
    <row r="26" spans="1:5" ht="24.95" customHeight="1">
      <c r="A26" s="10" t="s">
        <v>9</v>
      </c>
      <c r="B26" s="31">
        <v>18</v>
      </c>
      <c r="C26" s="31">
        <v>20.5</v>
      </c>
      <c r="D26" s="31">
        <v>15.7</v>
      </c>
    </row>
    <row r="27" spans="1:5" ht="24.95" customHeight="1">
      <c r="A27" s="2" t="s">
        <v>10</v>
      </c>
      <c r="B27" s="31">
        <f>SUM(B28:B30)</f>
        <v>16.8</v>
      </c>
      <c r="C27" s="32">
        <f>SUM(C28:C30)</f>
        <v>17.5</v>
      </c>
      <c r="D27" s="31">
        <f>SUM(D28:D30)</f>
        <v>16.2</v>
      </c>
    </row>
    <row r="28" spans="1:5" ht="24.95" customHeight="1">
      <c r="A28" s="11" t="s">
        <v>11</v>
      </c>
      <c r="B28" s="31">
        <v>15.3</v>
      </c>
      <c r="C28" s="31">
        <v>15.5</v>
      </c>
      <c r="D28" s="31">
        <v>15.2</v>
      </c>
    </row>
    <row r="29" spans="1:5" ht="24.95" customHeight="1">
      <c r="A29" s="11" t="s">
        <v>12</v>
      </c>
      <c r="B29" s="31">
        <v>1.5</v>
      </c>
      <c r="C29" s="31">
        <v>2</v>
      </c>
      <c r="D29" s="31">
        <v>1</v>
      </c>
    </row>
    <row r="30" spans="1:5" ht="24.95" customHeight="1">
      <c r="A30" s="12" t="s">
        <v>13</v>
      </c>
      <c r="B30" s="31" t="s">
        <v>22</v>
      </c>
      <c r="C30" s="31" t="s">
        <v>23</v>
      </c>
      <c r="D30" s="31" t="s">
        <v>22</v>
      </c>
    </row>
    <row r="31" spans="1:5" ht="24.95" customHeight="1">
      <c r="A31" s="9" t="s">
        <v>14</v>
      </c>
      <c r="B31" s="31">
        <f>SUM(B32:B34)</f>
        <v>9.6</v>
      </c>
      <c r="C31" s="32">
        <f t="shared" ref="C31" si="3">SUM(C32:C34)</f>
        <v>7.8999999999999995</v>
      </c>
      <c r="D31" s="31">
        <f t="shared" ref="D31" si="4">SUM(D32:D34)</f>
        <v>11.2</v>
      </c>
    </row>
    <row r="32" spans="1:5" ht="24.95" customHeight="1">
      <c r="A32" s="12" t="s">
        <v>15</v>
      </c>
      <c r="B32" s="31">
        <v>5.7</v>
      </c>
      <c r="C32" s="31">
        <v>4.8</v>
      </c>
      <c r="D32" s="31">
        <v>6.5</v>
      </c>
    </row>
    <row r="33" spans="1:4" ht="24.95" customHeight="1">
      <c r="A33" s="12" t="s">
        <v>16</v>
      </c>
      <c r="B33" s="31">
        <v>1.4</v>
      </c>
      <c r="C33" s="31">
        <v>1.8</v>
      </c>
      <c r="D33" s="31">
        <v>1.1000000000000001</v>
      </c>
    </row>
    <row r="34" spans="1:4" ht="24.95" customHeight="1">
      <c r="A34" s="12" t="s">
        <v>17</v>
      </c>
      <c r="B34" s="31">
        <v>2.5</v>
      </c>
      <c r="C34" s="31">
        <v>1.3</v>
      </c>
      <c r="D34" s="31">
        <v>3.6</v>
      </c>
    </row>
    <row r="35" spans="1:4" ht="24.95" customHeight="1">
      <c r="A35" s="11" t="s">
        <v>18</v>
      </c>
      <c r="B35" s="31" t="s">
        <v>23</v>
      </c>
      <c r="C35" s="31" t="s">
        <v>23</v>
      </c>
      <c r="D35" s="31" t="s">
        <v>23</v>
      </c>
    </row>
    <row r="36" spans="1:4" ht="24.95" customHeight="1">
      <c r="A36" s="14" t="s">
        <v>19</v>
      </c>
      <c r="B36" s="33" t="s">
        <v>23</v>
      </c>
      <c r="C36" s="33" t="s">
        <v>23</v>
      </c>
      <c r="D36" s="33" t="s">
        <v>54</v>
      </c>
    </row>
    <row r="37" spans="1:4" s="19" customFormat="1" ht="21">
      <c r="A37" s="17"/>
      <c r="B37" s="18"/>
      <c r="C37" s="26"/>
    </row>
    <row r="38" spans="1:4" s="40" customFormat="1" ht="23.25">
      <c r="A38" s="2" t="s">
        <v>24</v>
      </c>
      <c r="B38" s="38"/>
      <c r="C38" s="39"/>
    </row>
    <row r="39" spans="1:4" ht="26.25" customHeight="1">
      <c r="A39" s="2" t="s">
        <v>53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D38"/>
  <sheetViews>
    <sheetView showGridLines="0" view="pageBreakPreview" topLeftCell="A4" zoomScale="110" zoomScaleNormal="75" zoomScaleSheetLayoutView="110" workbookViewId="0">
      <selection activeCell="F20" sqref="F20"/>
    </sheetView>
  </sheetViews>
  <sheetFormatPr defaultRowHeight="26.25" customHeight="1"/>
  <cols>
    <col min="1" max="1" width="33.28515625" style="1" customWidth="1"/>
    <col min="2" max="4" width="22.7109375" style="2" customWidth="1"/>
    <col min="5" max="16384" width="9.140625" style="2"/>
  </cols>
  <sheetData>
    <row r="1" spans="1:4" s="1" customFormat="1" ht="23.25">
      <c r="A1" s="1" t="s">
        <v>21</v>
      </c>
      <c r="B1" s="2"/>
      <c r="C1" s="2"/>
      <c r="D1" s="2"/>
    </row>
    <row r="2" spans="1:4" ht="23.25">
      <c r="A2" s="1" t="s">
        <v>25</v>
      </c>
    </row>
    <row r="3" spans="1:4" ht="8.25" customHeight="1"/>
    <row r="4" spans="1:4" s="1" customFormat="1" ht="30" customHeight="1">
      <c r="A4" s="3" t="s">
        <v>0</v>
      </c>
      <c r="B4" s="4" t="s">
        <v>1</v>
      </c>
      <c r="C4" s="4" t="s">
        <v>2</v>
      </c>
      <c r="D4" s="4" t="s">
        <v>3</v>
      </c>
    </row>
    <row r="5" spans="1:4" s="1" customFormat="1" ht="23.25">
      <c r="B5" s="98" t="s">
        <v>4</v>
      </c>
      <c r="C5" s="98"/>
      <c r="D5" s="98"/>
    </row>
    <row r="6" spans="1:4" s="6" customFormat="1" ht="24.95" customHeight="1">
      <c r="A6" s="5" t="s">
        <v>5</v>
      </c>
      <c r="B6" s="66">
        <v>439718</v>
      </c>
      <c r="C6" s="67">
        <v>208866</v>
      </c>
      <c r="D6" s="66">
        <v>230852</v>
      </c>
    </row>
    <row r="7" spans="1:4" s="8" customFormat="1" ht="24.95" customHeight="1">
      <c r="A7" s="46" t="s">
        <v>6</v>
      </c>
      <c r="B7" s="68">
        <v>10374.879999999999</v>
      </c>
      <c r="C7" s="69">
        <v>3482.23</v>
      </c>
      <c r="D7" s="68">
        <v>6892.65</v>
      </c>
    </row>
    <row r="8" spans="1:4" s="8" customFormat="1" ht="24.95" customHeight="1">
      <c r="A8" s="2" t="s">
        <v>7</v>
      </c>
      <c r="B8" s="68">
        <v>116754.61</v>
      </c>
      <c r="C8" s="69">
        <v>48760.86</v>
      </c>
      <c r="D8" s="68">
        <v>67993.75</v>
      </c>
    </row>
    <row r="9" spans="1:4" s="8" customFormat="1" ht="24.95" customHeight="1">
      <c r="A9" s="52" t="s">
        <v>8</v>
      </c>
      <c r="B9" s="68">
        <v>111148.54</v>
      </c>
      <c r="C9" s="69">
        <v>58780.7</v>
      </c>
      <c r="D9" s="68">
        <v>52367.839999999997</v>
      </c>
    </row>
    <row r="10" spans="1:4" s="8" customFormat="1" ht="24.95" customHeight="1">
      <c r="A10" s="52" t="s">
        <v>9</v>
      </c>
      <c r="B10" s="68">
        <v>78979.960000000006</v>
      </c>
      <c r="C10" s="69">
        <v>44144.45</v>
      </c>
      <c r="D10" s="68">
        <v>34835.51</v>
      </c>
    </row>
    <row r="11" spans="1:4" ht="24.95" customHeight="1">
      <c r="A11" s="2" t="s">
        <v>10</v>
      </c>
      <c r="B11" s="76">
        <f>SUM(B12:B14)</f>
        <v>79623.63</v>
      </c>
      <c r="C11" s="76">
        <f t="shared" ref="C11:D11" si="0">SUM(C12:C14)</f>
        <v>35987.74</v>
      </c>
      <c r="D11" s="76">
        <f t="shared" si="0"/>
        <v>43635.899999999994</v>
      </c>
    </row>
    <row r="12" spans="1:4" ht="24.95" customHeight="1">
      <c r="A12" s="52" t="s">
        <v>11</v>
      </c>
      <c r="B12" s="70">
        <v>75466.47</v>
      </c>
      <c r="C12" s="70">
        <v>34085.21</v>
      </c>
      <c r="D12" s="70">
        <v>41381.269999999997</v>
      </c>
    </row>
    <row r="13" spans="1:4" ht="24.95" customHeight="1">
      <c r="A13" s="52" t="s">
        <v>12</v>
      </c>
      <c r="B13" s="68">
        <v>4157.16</v>
      </c>
      <c r="C13" s="69">
        <v>1902.53</v>
      </c>
      <c r="D13" s="68">
        <v>2254.63</v>
      </c>
    </row>
    <row r="14" spans="1:4" ht="24.95" customHeight="1">
      <c r="A14" s="57" t="s">
        <v>13</v>
      </c>
      <c r="B14" s="68">
        <v>0</v>
      </c>
      <c r="C14" s="69">
        <v>0</v>
      </c>
      <c r="D14" s="68">
        <v>0</v>
      </c>
    </row>
    <row r="15" spans="1:4" ht="24.95" customHeight="1">
      <c r="A15" s="2" t="s">
        <v>14</v>
      </c>
      <c r="B15" s="76">
        <f>SUM(B16:B18)</f>
        <v>42836.380000000005</v>
      </c>
      <c r="C15" s="76">
        <f t="shared" ref="C15:D15" si="1">SUM(C16:C18)</f>
        <v>17710.02</v>
      </c>
      <c r="D15" s="76">
        <f t="shared" si="1"/>
        <v>25126.36</v>
      </c>
    </row>
    <row r="16" spans="1:4" s="8" customFormat="1" ht="24.95" customHeight="1">
      <c r="A16" s="57" t="s">
        <v>15</v>
      </c>
      <c r="B16" s="68">
        <v>25614.65</v>
      </c>
      <c r="C16" s="68">
        <v>11995.62</v>
      </c>
      <c r="D16" s="68">
        <v>13619.03</v>
      </c>
    </row>
    <row r="17" spans="1:4" s="8" customFormat="1" ht="24.95" customHeight="1">
      <c r="A17" s="57" t="s">
        <v>16</v>
      </c>
      <c r="B17" s="70">
        <v>6524.83</v>
      </c>
      <c r="C17" s="70">
        <v>3764.83</v>
      </c>
      <c r="D17" s="70">
        <v>2760</v>
      </c>
    </row>
    <row r="18" spans="1:4" s="8" customFormat="1" ht="24.95" customHeight="1">
      <c r="A18" s="57" t="s">
        <v>17</v>
      </c>
      <c r="B18" s="68">
        <v>10696.9</v>
      </c>
      <c r="C18" s="71">
        <v>1949.57</v>
      </c>
      <c r="D18" s="68">
        <v>8747.33</v>
      </c>
    </row>
    <row r="19" spans="1:4" s="8" customFormat="1" ht="24.95" customHeight="1">
      <c r="A19" s="52" t="s">
        <v>18</v>
      </c>
      <c r="B19" s="68">
        <v>0</v>
      </c>
      <c r="C19" s="71">
        <v>0</v>
      </c>
      <c r="D19" s="68">
        <v>0</v>
      </c>
    </row>
    <row r="20" spans="1:4" s="8" customFormat="1" ht="24.95" customHeight="1">
      <c r="A20" s="52" t="s">
        <v>19</v>
      </c>
      <c r="B20" s="68">
        <v>0</v>
      </c>
      <c r="C20" s="72">
        <v>0</v>
      </c>
      <c r="D20" s="68">
        <v>0</v>
      </c>
    </row>
    <row r="21" spans="1:4" ht="24.95" customHeight="1">
      <c r="A21" s="2"/>
      <c r="B21" s="98" t="s">
        <v>20</v>
      </c>
      <c r="C21" s="98"/>
      <c r="D21" s="98"/>
    </row>
    <row r="22" spans="1:4" s="1" customFormat="1" ht="23.25">
      <c r="A22" s="41" t="s">
        <v>5</v>
      </c>
      <c r="B22" s="73"/>
      <c r="C22" s="73"/>
      <c r="D22" s="73"/>
    </row>
    <row r="23" spans="1:4" ht="24.95" customHeight="1">
      <c r="A23" s="46" t="s">
        <v>6</v>
      </c>
      <c r="B23" s="74"/>
      <c r="C23" s="74"/>
      <c r="D23" s="74"/>
    </row>
    <row r="24" spans="1:4" ht="24.95" customHeight="1">
      <c r="A24" s="2" t="s">
        <v>7</v>
      </c>
      <c r="B24" s="74"/>
      <c r="C24" s="74"/>
      <c r="D24" s="74"/>
    </row>
    <row r="25" spans="1:4" ht="24.95" customHeight="1">
      <c r="A25" s="52" t="s">
        <v>8</v>
      </c>
      <c r="B25" s="74"/>
      <c r="C25" s="74"/>
      <c r="D25" s="74"/>
    </row>
    <row r="26" spans="1:4" ht="24.95" customHeight="1">
      <c r="A26" s="52" t="s">
        <v>9</v>
      </c>
      <c r="B26" s="74"/>
      <c r="C26" s="74"/>
      <c r="D26" s="74"/>
    </row>
    <row r="27" spans="1:4" ht="24.95" customHeight="1">
      <c r="A27" s="2" t="s">
        <v>10</v>
      </c>
      <c r="B27" s="74"/>
      <c r="C27" s="74"/>
      <c r="D27" s="74"/>
    </row>
    <row r="28" spans="1:4" ht="24.95" customHeight="1">
      <c r="A28" s="52" t="s">
        <v>11</v>
      </c>
      <c r="B28" s="74"/>
      <c r="C28" s="74"/>
      <c r="D28" s="74"/>
    </row>
    <row r="29" spans="1:4" ht="24.95" customHeight="1">
      <c r="A29" s="52" t="s">
        <v>12</v>
      </c>
      <c r="B29" s="74"/>
      <c r="C29" s="74"/>
      <c r="D29" s="74"/>
    </row>
    <row r="30" spans="1:4" ht="24.95" customHeight="1">
      <c r="A30" s="57" t="s">
        <v>13</v>
      </c>
      <c r="B30" s="74"/>
      <c r="C30" s="74"/>
      <c r="D30" s="74"/>
    </row>
    <row r="31" spans="1:4" ht="24.95" customHeight="1">
      <c r="A31" s="2" t="s">
        <v>14</v>
      </c>
      <c r="B31" s="74"/>
      <c r="C31" s="74"/>
      <c r="D31" s="74"/>
    </row>
    <row r="32" spans="1:4" ht="24.95" customHeight="1">
      <c r="A32" s="57" t="s">
        <v>15</v>
      </c>
      <c r="B32" s="74"/>
      <c r="C32" s="74"/>
      <c r="D32" s="74"/>
    </row>
    <row r="33" spans="1:4" ht="24.95" customHeight="1">
      <c r="A33" s="57" t="s">
        <v>16</v>
      </c>
      <c r="B33" s="74"/>
      <c r="C33" s="74"/>
      <c r="D33" s="74"/>
    </row>
    <row r="34" spans="1:4" ht="24.95" customHeight="1">
      <c r="A34" s="57" t="s">
        <v>17</v>
      </c>
      <c r="B34" s="74"/>
      <c r="C34" s="74"/>
      <c r="D34" s="74"/>
    </row>
    <row r="35" spans="1:4" ht="24.95" customHeight="1">
      <c r="A35" s="52" t="s">
        <v>18</v>
      </c>
      <c r="B35" s="74"/>
      <c r="C35" s="74"/>
      <c r="D35" s="74"/>
    </row>
    <row r="36" spans="1:4" ht="24.95" customHeight="1">
      <c r="A36" s="63" t="s">
        <v>19</v>
      </c>
      <c r="B36" s="75"/>
      <c r="C36" s="75"/>
      <c r="D36" s="75"/>
    </row>
    <row r="37" spans="1:4" s="19" customFormat="1" ht="21">
      <c r="A37" s="17"/>
      <c r="B37" s="65"/>
    </row>
    <row r="38" spans="1:4" ht="26.25" customHeight="1">
      <c r="A38" s="2" t="s">
        <v>26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E38"/>
  <sheetViews>
    <sheetView showGridLines="0" view="pageBreakPreview" zoomScaleNormal="75" zoomScaleSheetLayoutView="100" workbookViewId="0">
      <selection activeCell="D20" sqref="D20"/>
    </sheetView>
  </sheetViews>
  <sheetFormatPr defaultRowHeight="26.25" customHeight="1"/>
  <cols>
    <col min="1" max="1" width="33.28515625" style="1" customWidth="1"/>
    <col min="2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>
      <c r="A1" s="1" t="s">
        <v>21</v>
      </c>
      <c r="B1" s="2"/>
      <c r="C1" s="2"/>
      <c r="D1" s="2"/>
    </row>
    <row r="2" spans="1:5" ht="23.25">
      <c r="A2" s="1" t="s">
        <v>28</v>
      </c>
    </row>
    <row r="3" spans="1:5" ht="8.25" customHeight="1"/>
    <row r="4" spans="1:5" s="1" customFormat="1" ht="30" customHeight="1">
      <c r="A4" s="3" t="s">
        <v>0</v>
      </c>
      <c r="B4" s="4" t="s">
        <v>1</v>
      </c>
      <c r="C4" s="4" t="s">
        <v>2</v>
      </c>
      <c r="D4" s="4" t="s">
        <v>3</v>
      </c>
      <c r="E4" s="42"/>
    </row>
    <row r="5" spans="1:5" s="1" customFormat="1" ht="23.25">
      <c r="B5" s="98" t="s">
        <v>4</v>
      </c>
      <c r="C5" s="98"/>
      <c r="D5" s="98"/>
      <c r="E5" s="42"/>
    </row>
    <row r="6" spans="1:5" s="6" customFormat="1" ht="24.95" customHeight="1">
      <c r="A6" s="5" t="s">
        <v>5</v>
      </c>
      <c r="B6" s="77">
        <f>B7+B8+B9+B10+B11+B15+B19+B20</f>
        <v>439778</v>
      </c>
      <c r="C6" s="78">
        <f>C7+C8+C9+C10+C11+C15+C19+C20</f>
        <v>208839</v>
      </c>
      <c r="D6" s="77">
        <f>D7+D8+D9+D10+D11+D15+D19+D20</f>
        <v>230939</v>
      </c>
      <c r="E6" s="43"/>
    </row>
    <row r="7" spans="1:5" s="8" customFormat="1" ht="24.95" customHeight="1">
      <c r="A7" s="46" t="s">
        <v>6</v>
      </c>
      <c r="B7" s="47">
        <f>C7+D7</f>
        <v>8856</v>
      </c>
      <c r="C7" s="48">
        <v>2795</v>
      </c>
      <c r="D7" s="79">
        <v>6061</v>
      </c>
      <c r="E7" s="50"/>
    </row>
    <row r="8" spans="1:5" s="8" customFormat="1" ht="24.95" customHeight="1">
      <c r="A8" s="2" t="s">
        <v>7</v>
      </c>
      <c r="B8" s="47">
        <f t="shared" ref="B8:B10" si="0">C8+D8</f>
        <v>124626</v>
      </c>
      <c r="C8" s="48">
        <v>53111</v>
      </c>
      <c r="D8" s="79">
        <v>71515</v>
      </c>
      <c r="E8" s="51"/>
    </row>
    <row r="9" spans="1:5" s="8" customFormat="1" ht="24.95" customHeight="1">
      <c r="A9" s="52" t="s">
        <v>8</v>
      </c>
      <c r="B9" s="47">
        <f t="shared" si="0"/>
        <v>109682</v>
      </c>
      <c r="C9" s="48">
        <v>54658</v>
      </c>
      <c r="D9" s="79">
        <v>55024</v>
      </c>
      <c r="E9" s="51"/>
    </row>
    <row r="10" spans="1:5" s="8" customFormat="1" ht="24.95" customHeight="1">
      <c r="A10" s="52" t="s">
        <v>9</v>
      </c>
      <c r="B10" s="47">
        <f t="shared" si="0"/>
        <v>73935</v>
      </c>
      <c r="C10" s="80">
        <v>41591</v>
      </c>
      <c r="D10" s="79">
        <v>32344</v>
      </c>
      <c r="E10" s="54"/>
    </row>
    <row r="11" spans="1:5" ht="24.95" customHeight="1">
      <c r="A11" s="2" t="s">
        <v>10</v>
      </c>
      <c r="B11" s="55">
        <f>SUM(B12:B14)</f>
        <v>75690</v>
      </c>
      <c r="C11" s="56">
        <f>SUM(C12:C14)</f>
        <v>37601</v>
      </c>
      <c r="D11" s="55">
        <f>SUM(D12:D14)</f>
        <v>38089</v>
      </c>
      <c r="E11" s="54"/>
    </row>
    <row r="12" spans="1:5" ht="24.95" customHeight="1">
      <c r="A12" s="52" t="s">
        <v>11</v>
      </c>
      <c r="B12" s="47">
        <f t="shared" ref="B12:B13" si="1">C12+D12</f>
        <v>67812</v>
      </c>
      <c r="C12" s="81">
        <v>31682</v>
      </c>
      <c r="D12" s="58">
        <v>36130</v>
      </c>
      <c r="E12" s="54"/>
    </row>
    <row r="13" spans="1:5" ht="24.95" customHeight="1">
      <c r="A13" s="52" t="s">
        <v>12</v>
      </c>
      <c r="B13" s="47">
        <f t="shared" si="1"/>
        <v>7878</v>
      </c>
      <c r="C13" s="81">
        <v>5919</v>
      </c>
      <c r="D13" s="58">
        <v>1959</v>
      </c>
      <c r="E13" s="54"/>
    </row>
    <row r="14" spans="1:5" ht="24.95" customHeight="1">
      <c r="A14" s="57" t="s">
        <v>13</v>
      </c>
      <c r="B14" s="58">
        <v>0</v>
      </c>
      <c r="C14" s="81">
        <v>0</v>
      </c>
      <c r="D14" s="58">
        <v>0</v>
      </c>
      <c r="E14" s="54"/>
    </row>
    <row r="15" spans="1:5" ht="24.95" customHeight="1">
      <c r="A15" s="2" t="s">
        <v>14</v>
      </c>
      <c r="B15" s="82">
        <f>SUM(B16:B18)</f>
        <v>46989</v>
      </c>
      <c r="C15" s="83">
        <f t="shared" ref="C15:D15" si="2">SUM(C16:C18)</f>
        <v>19083</v>
      </c>
      <c r="D15" s="82">
        <f t="shared" si="2"/>
        <v>27906</v>
      </c>
      <c r="E15" s="54"/>
    </row>
    <row r="16" spans="1:5" s="8" customFormat="1" ht="24.95" customHeight="1">
      <c r="A16" s="57" t="s">
        <v>15</v>
      </c>
      <c r="B16" s="79">
        <v>29587</v>
      </c>
      <c r="C16" s="80">
        <v>12354</v>
      </c>
      <c r="D16" s="79">
        <v>17233</v>
      </c>
      <c r="E16" s="54"/>
    </row>
    <row r="17" spans="1:5" s="8" customFormat="1" ht="24.95" customHeight="1">
      <c r="A17" s="57" t="s">
        <v>16</v>
      </c>
      <c r="B17" s="79">
        <v>5863</v>
      </c>
      <c r="C17" s="80">
        <v>3676</v>
      </c>
      <c r="D17" s="79">
        <v>2187</v>
      </c>
      <c r="E17" s="54"/>
    </row>
    <row r="18" spans="1:5" s="8" customFormat="1" ht="24.95" customHeight="1">
      <c r="A18" s="57" t="s">
        <v>17</v>
      </c>
      <c r="B18" s="79">
        <v>11539</v>
      </c>
      <c r="C18" s="80">
        <v>3053</v>
      </c>
      <c r="D18" s="79">
        <v>8486</v>
      </c>
      <c r="E18" s="54"/>
    </row>
    <row r="19" spans="1:5" s="8" customFormat="1" ht="24.95" customHeight="1">
      <c r="A19" s="52" t="s">
        <v>18</v>
      </c>
      <c r="B19" s="79">
        <v>0</v>
      </c>
      <c r="C19" s="80">
        <v>0</v>
      </c>
      <c r="D19" s="79">
        <v>0</v>
      </c>
      <c r="E19" s="59"/>
    </row>
    <row r="20" spans="1:5" s="8" customFormat="1" ht="24.95" customHeight="1">
      <c r="A20" s="52" t="s">
        <v>19</v>
      </c>
      <c r="B20" s="79">
        <v>0</v>
      </c>
      <c r="C20" s="80">
        <v>0</v>
      </c>
      <c r="D20" s="79">
        <v>0</v>
      </c>
    </row>
    <row r="21" spans="1:5" ht="24.95" customHeight="1">
      <c r="A21" s="2"/>
      <c r="B21" s="98" t="s">
        <v>20</v>
      </c>
      <c r="C21" s="98"/>
      <c r="D21" s="98"/>
    </row>
    <row r="22" spans="1:5" s="1" customFormat="1" ht="23.25">
      <c r="A22" s="41" t="s">
        <v>5</v>
      </c>
      <c r="B22" s="84">
        <f>B23+B24+B25+B26+B27+B31+B35+B36</f>
        <v>100</v>
      </c>
      <c r="C22" s="85">
        <f t="shared" ref="C22" si="3">C23+C24+C25+C26+C27+C31+C35+C36</f>
        <v>100</v>
      </c>
      <c r="D22" s="84">
        <f>D23+D24+D25+D26+D27+D31+D35+D36</f>
        <v>100</v>
      </c>
    </row>
    <row r="23" spans="1:5" ht="24.95" customHeight="1">
      <c r="A23" s="46" t="s">
        <v>6</v>
      </c>
      <c r="B23" s="86">
        <v>2</v>
      </c>
      <c r="C23" s="86">
        <v>1.3</v>
      </c>
      <c r="D23" s="86">
        <v>2.6</v>
      </c>
    </row>
    <row r="24" spans="1:5" ht="24.95" customHeight="1">
      <c r="A24" s="2" t="s">
        <v>7</v>
      </c>
      <c r="B24" s="86">
        <v>28.3</v>
      </c>
      <c r="C24" s="86">
        <v>25.4</v>
      </c>
      <c r="D24" s="86">
        <v>31</v>
      </c>
    </row>
    <row r="25" spans="1:5" ht="24.95" customHeight="1">
      <c r="A25" s="52" t="s">
        <v>8</v>
      </c>
      <c r="B25" s="86">
        <v>25</v>
      </c>
      <c r="C25" s="86">
        <v>26.2</v>
      </c>
      <c r="D25" s="86">
        <v>23.8</v>
      </c>
    </row>
    <row r="26" spans="1:5" ht="24.95" customHeight="1">
      <c r="A26" s="52" t="s">
        <v>9</v>
      </c>
      <c r="B26" s="86">
        <v>16.8</v>
      </c>
      <c r="C26" s="86">
        <v>19.899999999999999</v>
      </c>
      <c r="D26" s="86">
        <v>14</v>
      </c>
    </row>
    <row r="27" spans="1:5" ht="24.95" customHeight="1">
      <c r="A27" s="2" t="s">
        <v>10</v>
      </c>
      <c r="B27" s="87">
        <f>SUM(B28:B30)</f>
        <v>17.2</v>
      </c>
      <c r="C27" s="88">
        <f>SUM(C28:C30)</f>
        <v>18</v>
      </c>
      <c r="D27" s="87">
        <f>SUM(D28:D30)</f>
        <v>16.5</v>
      </c>
    </row>
    <row r="28" spans="1:5" ht="24.95" customHeight="1">
      <c r="A28" s="52" t="s">
        <v>11</v>
      </c>
      <c r="B28" s="86">
        <v>15.4</v>
      </c>
      <c r="C28" s="86">
        <v>15.2</v>
      </c>
      <c r="D28" s="86">
        <v>15.6</v>
      </c>
    </row>
    <row r="29" spans="1:5" ht="24.95" customHeight="1">
      <c r="A29" s="52" t="s">
        <v>12</v>
      </c>
      <c r="B29" s="86">
        <v>1.8</v>
      </c>
      <c r="C29" s="86">
        <v>2.8</v>
      </c>
      <c r="D29" s="86">
        <v>0.9</v>
      </c>
    </row>
    <row r="30" spans="1:5" ht="24.95" customHeight="1">
      <c r="A30" s="57" t="s">
        <v>13</v>
      </c>
      <c r="B30" s="86">
        <v>0</v>
      </c>
      <c r="C30" s="86">
        <v>0</v>
      </c>
      <c r="D30" s="86">
        <v>0</v>
      </c>
    </row>
    <row r="31" spans="1:5" ht="24.95" customHeight="1">
      <c r="A31" s="2" t="s">
        <v>14</v>
      </c>
      <c r="B31" s="86">
        <f>SUM(B32:B34)</f>
        <v>10.7</v>
      </c>
      <c r="C31" s="89">
        <f t="shared" ref="C31:D31" si="4">SUM(C32:C34)</f>
        <v>9.1999999999999993</v>
      </c>
      <c r="D31" s="86">
        <f t="shared" si="4"/>
        <v>12.100000000000001</v>
      </c>
    </row>
    <row r="32" spans="1:5" ht="24.95" customHeight="1">
      <c r="A32" s="57" t="s">
        <v>15</v>
      </c>
      <c r="B32" s="86">
        <v>6.7</v>
      </c>
      <c r="C32" s="86">
        <v>5.9</v>
      </c>
      <c r="D32" s="86">
        <v>7.5</v>
      </c>
    </row>
    <row r="33" spans="1:4" ht="24.95" customHeight="1">
      <c r="A33" s="57" t="s">
        <v>16</v>
      </c>
      <c r="B33" s="86">
        <v>1.4</v>
      </c>
      <c r="C33" s="86">
        <v>1.8</v>
      </c>
      <c r="D33" s="86">
        <v>0.9</v>
      </c>
    </row>
    <row r="34" spans="1:4" ht="24.95" customHeight="1">
      <c r="A34" s="57" t="s">
        <v>17</v>
      </c>
      <c r="B34" s="86">
        <v>2.6</v>
      </c>
      <c r="C34" s="86">
        <v>1.5</v>
      </c>
      <c r="D34" s="86">
        <v>3.7</v>
      </c>
    </row>
    <row r="35" spans="1:4" ht="24.95" customHeight="1">
      <c r="A35" s="52" t="s">
        <v>18</v>
      </c>
      <c r="B35" s="86">
        <v>0</v>
      </c>
      <c r="C35" s="86">
        <v>0</v>
      </c>
      <c r="D35" s="86">
        <v>0</v>
      </c>
    </row>
    <row r="36" spans="1:4" ht="24.95" customHeight="1">
      <c r="A36" s="63" t="s">
        <v>19</v>
      </c>
      <c r="B36" s="90">
        <v>0</v>
      </c>
      <c r="C36" s="90">
        <v>0</v>
      </c>
      <c r="D36" s="90">
        <v>0</v>
      </c>
    </row>
    <row r="37" spans="1:4" s="19" customFormat="1" ht="21">
      <c r="A37" s="17"/>
      <c r="B37" s="65"/>
    </row>
    <row r="38" spans="1:4" ht="26.25" customHeight="1">
      <c r="A38" s="2" t="s">
        <v>29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2:S17"/>
  <sheetViews>
    <sheetView workbookViewId="0">
      <selection activeCell="H20" sqref="H20"/>
    </sheetView>
  </sheetViews>
  <sheetFormatPr defaultRowHeight="21.75"/>
  <cols>
    <col min="2" max="2" width="13.140625" customWidth="1"/>
    <col min="3" max="3" width="13" customWidth="1"/>
    <col min="4" max="4" width="10.42578125" customWidth="1"/>
    <col min="5" max="5" width="14" customWidth="1"/>
    <col min="6" max="7" width="15.7109375" customWidth="1"/>
    <col min="9" max="9" width="12.5703125" style="91" customWidth="1"/>
    <col min="10" max="10" width="12.28515625" style="91" customWidth="1"/>
    <col min="11" max="11" width="12.140625" style="91" customWidth="1"/>
    <col min="258" max="258" width="13.140625" customWidth="1"/>
    <col min="259" max="259" width="13" customWidth="1"/>
    <col min="260" max="260" width="10.42578125" customWidth="1"/>
    <col min="261" max="261" width="14" customWidth="1"/>
    <col min="262" max="263" width="15.7109375" customWidth="1"/>
    <col min="265" max="265" width="12.5703125" customWidth="1"/>
    <col min="266" max="266" width="12.28515625" customWidth="1"/>
    <col min="267" max="267" width="12.140625" customWidth="1"/>
    <col min="514" max="514" width="13.140625" customWidth="1"/>
    <col min="515" max="515" width="13" customWidth="1"/>
    <col min="516" max="516" width="10.42578125" customWidth="1"/>
    <col min="517" max="517" width="14" customWidth="1"/>
    <col min="518" max="519" width="15.7109375" customWidth="1"/>
    <col min="521" max="521" width="12.5703125" customWidth="1"/>
    <col min="522" max="522" width="12.28515625" customWidth="1"/>
    <col min="523" max="523" width="12.140625" customWidth="1"/>
    <col min="770" max="770" width="13.140625" customWidth="1"/>
    <col min="771" max="771" width="13" customWidth="1"/>
    <col min="772" max="772" width="10.42578125" customWidth="1"/>
    <col min="773" max="773" width="14" customWidth="1"/>
    <col min="774" max="775" width="15.7109375" customWidth="1"/>
    <col min="777" max="777" width="12.5703125" customWidth="1"/>
    <col min="778" max="778" width="12.28515625" customWidth="1"/>
    <col min="779" max="779" width="12.140625" customWidth="1"/>
    <col min="1026" max="1026" width="13.140625" customWidth="1"/>
    <col min="1027" max="1027" width="13" customWidth="1"/>
    <col min="1028" max="1028" width="10.42578125" customWidth="1"/>
    <col min="1029" max="1029" width="14" customWidth="1"/>
    <col min="1030" max="1031" width="15.7109375" customWidth="1"/>
    <col min="1033" max="1033" width="12.5703125" customWidth="1"/>
    <col min="1034" max="1034" width="12.28515625" customWidth="1"/>
    <col min="1035" max="1035" width="12.140625" customWidth="1"/>
    <col min="1282" max="1282" width="13.140625" customWidth="1"/>
    <col min="1283" max="1283" width="13" customWidth="1"/>
    <col min="1284" max="1284" width="10.42578125" customWidth="1"/>
    <col min="1285" max="1285" width="14" customWidth="1"/>
    <col min="1286" max="1287" width="15.7109375" customWidth="1"/>
    <col min="1289" max="1289" width="12.5703125" customWidth="1"/>
    <col min="1290" max="1290" width="12.28515625" customWidth="1"/>
    <col min="1291" max="1291" width="12.140625" customWidth="1"/>
    <col min="1538" max="1538" width="13.140625" customWidth="1"/>
    <col min="1539" max="1539" width="13" customWidth="1"/>
    <col min="1540" max="1540" width="10.42578125" customWidth="1"/>
    <col min="1541" max="1541" width="14" customWidth="1"/>
    <col min="1542" max="1543" width="15.7109375" customWidth="1"/>
    <col min="1545" max="1545" width="12.5703125" customWidth="1"/>
    <col min="1546" max="1546" width="12.28515625" customWidth="1"/>
    <col min="1547" max="1547" width="12.140625" customWidth="1"/>
    <col min="1794" max="1794" width="13.140625" customWidth="1"/>
    <col min="1795" max="1795" width="13" customWidth="1"/>
    <col min="1796" max="1796" width="10.42578125" customWidth="1"/>
    <col min="1797" max="1797" width="14" customWidth="1"/>
    <col min="1798" max="1799" width="15.7109375" customWidth="1"/>
    <col min="1801" max="1801" width="12.5703125" customWidth="1"/>
    <col min="1802" max="1802" width="12.28515625" customWidth="1"/>
    <col min="1803" max="1803" width="12.140625" customWidth="1"/>
    <col min="2050" max="2050" width="13.140625" customWidth="1"/>
    <col min="2051" max="2051" width="13" customWidth="1"/>
    <col min="2052" max="2052" width="10.42578125" customWidth="1"/>
    <col min="2053" max="2053" width="14" customWidth="1"/>
    <col min="2054" max="2055" width="15.7109375" customWidth="1"/>
    <col min="2057" max="2057" width="12.5703125" customWidth="1"/>
    <col min="2058" max="2058" width="12.28515625" customWidth="1"/>
    <col min="2059" max="2059" width="12.140625" customWidth="1"/>
    <col min="2306" max="2306" width="13.140625" customWidth="1"/>
    <col min="2307" max="2307" width="13" customWidth="1"/>
    <col min="2308" max="2308" width="10.42578125" customWidth="1"/>
    <col min="2309" max="2309" width="14" customWidth="1"/>
    <col min="2310" max="2311" width="15.7109375" customWidth="1"/>
    <col min="2313" max="2313" width="12.5703125" customWidth="1"/>
    <col min="2314" max="2314" width="12.28515625" customWidth="1"/>
    <col min="2315" max="2315" width="12.140625" customWidth="1"/>
    <col min="2562" max="2562" width="13.140625" customWidth="1"/>
    <col min="2563" max="2563" width="13" customWidth="1"/>
    <col min="2564" max="2564" width="10.42578125" customWidth="1"/>
    <col min="2565" max="2565" width="14" customWidth="1"/>
    <col min="2566" max="2567" width="15.7109375" customWidth="1"/>
    <col min="2569" max="2569" width="12.5703125" customWidth="1"/>
    <col min="2570" max="2570" width="12.28515625" customWidth="1"/>
    <col min="2571" max="2571" width="12.140625" customWidth="1"/>
    <col min="2818" max="2818" width="13.140625" customWidth="1"/>
    <col min="2819" max="2819" width="13" customWidth="1"/>
    <col min="2820" max="2820" width="10.42578125" customWidth="1"/>
    <col min="2821" max="2821" width="14" customWidth="1"/>
    <col min="2822" max="2823" width="15.7109375" customWidth="1"/>
    <col min="2825" max="2825" width="12.5703125" customWidth="1"/>
    <col min="2826" max="2826" width="12.28515625" customWidth="1"/>
    <col min="2827" max="2827" width="12.140625" customWidth="1"/>
    <col min="3074" max="3074" width="13.140625" customWidth="1"/>
    <col min="3075" max="3075" width="13" customWidth="1"/>
    <col min="3076" max="3076" width="10.42578125" customWidth="1"/>
    <col min="3077" max="3077" width="14" customWidth="1"/>
    <col min="3078" max="3079" width="15.7109375" customWidth="1"/>
    <col min="3081" max="3081" width="12.5703125" customWidth="1"/>
    <col min="3082" max="3082" width="12.28515625" customWidth="1"/>
    <col min="3083" max="3083" width="12.140625" customWidth="1"/>
    <col min="3330" max="3330" width="13.140625" customWidth="1"/>
    <col min="3331" max="3331" width="13" customWidth="1"/>
    <col min="3332" max="3332" width="10.42578125" customWidth="1"/>
    <col min="3333" max="3333" width="14" customWidth="1"/>
    <col min="3334" max="3335" width="15.7109375" customWidth="1"/>
    <col min="3337" max="3337" width="12.5703125" customWidth="1"/>
    <col min="3338" max="3338" width="12.28515625" customWidth="1"/>
    <col min="3339" max="3339" width="12.140625" customWidth="1"/>
    <col min="3586" max="3586" width="13.140625" customWidth="1"/>
    <col min="3587" max="3587" width="13" customWidth="1"/>
    <col min="3588" max="3588" width="10.42578125" customWidth="1"/>
    <col min="3589" max="3589" width="14" customWidth="1"/>
    <col min="3590" max="3591" width="15.7109375" customWidth="1"/>
    <col min="3593" max="3593" width="12.5703125" customWidth="1"/>
    <col min="3594" max="3594" width="12.28515625" customWidth="1"/>
    <col min="3595" max="3595" width="12.140625" customWidth="1"/>
    <col min="3842" max="3842" width="13.140625" customWidth="1"/>
    <col min="3843" max="3843" width="13" customWidth="1"/>
    <col min="3844" max="3844" width="10.42578125" customWidth="1"/>
    <col min="3845" max="3845" width="14" customWidth="1"/>
    <col min="3846" max="3847" width="15.7109375" customWidth="1"/>
    <col min="3849" max="3849" width="12.5703125" customWidth="1"/>
    <col min="3850" max="3850" width="12.28515625" customWidth="1"/>
    <col min="3851" max="3851" width="12.140625" customWidth="1"/>
    <col min="4098" max="4098" width="13.140625" customWidth="1"/>
    <col min="4099" max="4099" width="13" customWidth="1"/>
    <col min="4100" max="4100" width="10.42578125" customWidth="1"/>
    <col min="4101" max="4101" width="14" customWidth="1"/>
    <col min="4102" max="4103" width="15.7109375" customWidth="1"/>
    <col min="4105" max="4105" width="12.5703125" customWidth="1"/>
    <col min="4106" max="4106" width="12.28515625" customWidth="1"/>
    <col min="4107" max="4107" width="12.140625" customWidth="1"/>
    <col min="4354" max="4354" width="13.140625" customWidth="1"/>
    <col min="4355" max="4355" width="13" customWidth="1"/>
    <col min="4356" max="4356" width="10.42578125" customWidth="1"/>
    <col min="4357" max="4357" width="14" customWidth="1"/>
    <col min="4358" max="4359" width="15.7109375" customWidth="1"/>
    <col min="4361" max="4361" width="12.5703125" customWidth="1"/>
    <col min="4362" max="4362" width="12.28515625" customWidth="1"/>
    <col min="4363" max="4363" width="12.140625" customWidth="1"/>
    <col min="4610" max="4610" width="13.140625" customWidth="1"/>
    <col min="4611" max="4611" width="13" customWidth="1"/>
    <col min="4612" max="4612" width="10.42578125" customWidth="1"/>
    <col min="4613" max="4613" width="14" customWidth="1"/>
    <col min="4614" max="4615" width="15.7109375" customWidth="1"/>
    <col min="4617" max="4617" width="12.5703125" customWidth="1"/>
    <col min="4618" max="4618" width="12.28515625" customWidth="1"/>
    <col min="4619" max="4619" width="12.140625" customWidth="1"/>
    <col min="4866" max="4866" width="13.140625" customWidth="1"/>
    <col min="4867" max="4867" width="13" customWidth="1"/>
    <col min="4868" max="4868" width="10.42578125" customWidth="1"/>
    <col min="4869" max="4869" width="14" customWidth="1"/>
    <col min="4870" max="4871" width="15.7109375" customWidth="1"/>
    <col min="4873" max="4873" width="12.5703125" customWidth="1"/>
    <col min="4874" max="4874" width="12.28515625" customWidth="1"/>
    <col min="4875" max="4875" width="12.140625" customWidth="1"/>
    <col min="5122" max="5122" width="13.140625" customWidth="1"/>
    <col min="5123" max="5123" width="13" customWidth="1"/>
    <col min="5124" max="5124" width="10.42578125" customWidth="1"/>
    <col min="5125" max="5125" width="14" customWidth="1"/>
    <col min="5126" max="5127" width="15.7109375" customWidth="1"/>
    <col min="5129" max="5129" width="12.5703125" customWidth="1"/>
    <col min="5130" max="5130" width="12.28515625" customWidth="1"/>
    <col min="5131" max="5131" width="12.140625" customWidth="1"/>
    <col min="5378" max="5378" width="13.140625" customWidth="1"/>
    <col min="5379" max="5379" width="13" customWidth="1"/>
    <col min="5380" max="5380" width="10.42578125" customWidth="1"/>
    <col min="5381" max="5381" width="14" customWidth="1"/>
    <col min="5382" max="5383" width="15.7109375" customWidth="1"/>
    <col min="5385" max="5385" width="12.5703125" customWidth="1"/>
    <col min="5386" max="5386" width="12.28515625" customWidth="1"/>
    <col min="5387" max="5387" width="12.140625" customWidth="1"/>
    <col min="5634" max="5634" width="13.140625" customWidth="1"/>
    <col min="5635" max="5635" width="13" customWidth="1"/>
    <col min="5636" max="5636" width="10.42578125" customWidth="1"/>
    <col min="5637" max="5637" width="14" customWidth="1"/>
    <col min="5638" max="5639" width="15.7109375" customWidth="1"/>
    <col min="5641" max="5641" width="12.5703125" customWidth="1"/>
    <col min="5642" max="5642" width="12.28515625" customWidth="1"/>
    <col min="5643" max="5643" width="12.140625" customWidth="1"/>
    <col min="5890" max="5890" width="13.140625" customWidth="1"/>
    <col min="5891" max="5891" width="13" customWidth="1"/>
    <col min="5892" max="5892" width="10.42578125" customWidth="1"/>
    <col min="5893" max="5893" width="14" customWidth="1"/>
    <col min="5894" max="5895" width="15.7109375" customWidth="1"/>
    <col min="5897" max="5897" width="12.5703125" customWidth="1"/>
    <col min="5898" max="5898" width="12.28515625" customWidth="1"/>
    <col min="5899" max="5899" width="12.140625" customWidth="1"/>
    <col min="6146" max="6146" width="13.140625" customWidth="1"/>
    <col min="6147" max="6147" width="13" customWidth="1"/>
    <col min="6148" max="6148" width="10.42578125" customWidth="1"/>
    <col min="6149" max="6149" width="14" customWidth="1"/>
    <col min="6150" max="6151" width="15.7109375" customWidth="1"/>
    <col min="6153" max="6153" width="12.5703125" customWidth="1"/>
    <col min="6154" max="6154" width="12.28515625" customWidth="1"/>
    <col min="6155" max="6155" width="12.140625" customWidth="1"/>
    <col min="6402" max="6402" width="13.140625" customWidth="1"/>
    <col min="6403" max="6403" width="13" customWidth="1"/>
    <col min="6404" max="6404" width="10.42578125" customWidth="1"/>
    <col min="6405" max="6405" width="14" customWidth="1"/>
    <col min="6406" max="6407" width="15.7109375" customWidth="1"/>
    <col min="6409" max="6409" width="12.5703125" customWidth="1"/>
    <col min="6410" max="6410" width="12.28515625" customWidth="1"/>
    <col min="6411" max="6411" width="12.140625" customWidth="1"/>
    <col min="6658" max="6658" width="13.140625" customWidth="1"/>
    <col min="6659" max="6659" width="13" customWidth="1"/>
    <col min="6660" max="6660" width="10.42578125" customWidth="1"/>
    <col min="6661" max="6661" width="14" customWidth="1"/>
    <col min="6662" max="6663" width="15.7109375" customWidth="1"/>
    <col min="6665" max="6665" width="12.5703125" customWidth="1"/>
    <col min="6666" max="6666" width="12.28515625" customWidth="1"/>
    <col min="6667" max="6667" width="12.140625" customWidth="1"/>
    <col min="6914" max="6914" width="13.140625" customWidth="1"/>
    <col min="6915" max="6915" width="13" customWidth="1"/>
    <col min="6916" max="6916" width="10.42578125" customWidth="1"/>
    <col min="6917" max="6917" width="14" customWidth="1"/>
    <col min="6918" max="6919" width="15.7109375" customWidth="1"/>
    <col min="6921" max="6921" width="12.5703125" customWidth="1"/>
    <col min="6922" max="6922" width="12.28515625" customWidth="1"/>
    <col min="6923" max="6923" width="12.140625" customWidth="1"/>
    <col min="7170" max="7170" width="13.140625" customWidth="1"/>
    <col min="7171" max="7171" width="13" customWidth="1"/>
    <col min="7172" max="7172" width="10.42578125" customWidth="1"/>
    <col min="7173" max="7173" width="14" customWidth="1"/>
    <col min="7174" max="7175" width="15.7109375" customWidth="1"/>
    <col min="7177" max="7177" width="12.5703125" customWidth="1"/>
    <col min="7178" max="7178" width="12.28515625" customWidth="1"/>
    <col min="7179" max="7179" width="12.140625" customWidth="1"/>
    <col min="7426" max="7426" width="13.140625" customWidth="1"/>
    <col min="7427" max="7427" width="13" customWidth="1"/>
    <col min="7428" max="7428" width="10.42578125" customWidth="1"/>
    <col min="7429" max="7429" width="14" customWidth="1"/>
    <col min="7430" max="7431" width="15.7109375" customWidth="1"/>
    <col min="7433" max="7433" width="12.5703125" customWidth="1"/>
    <col min="7434" max="7434" width="12.28515625" customWidth="1"/>
    <col min="7435" max="7435" width="12.140625" customWidth="1"/>
    <col min="7682" max="7682" width="13.140625" customWidth="1"/>
    <col min="7683" max="7683" width="13" customWidth="1"/>
    <col min="7684" max="7684" width="10.42578125" customWidth="1"/>
    <col min="7685" max="7685" width="14" customWidth="1"/>
    <col min="7686" max="7687" width="15.7109375" customWidth="1"/>
    <col min="7689" max="7689" width="12.5703125" customWidth="1"/>
    <col min="7690" max="7690" width="12.28515625" customWidth="1"/>
    <col min="7691" max="7691" width="12.140625" customWidth="1"/>
    <col min="7938" max="7938" width="13.140625" customWidth="1"/>
    <col min="7939" max="7939" width="13" customWidth="1"/>
    <col min="7940" max="7940" width="10.42578125" customWidth="1"/>
    <col min="7941" max="7941" width="14" customWidth="1"/>
    <col min="7942" max="7943" width="15.7109375" customWidth="1"/>
    <col min="7945" max="7945" width="12.5703125" customWidth="1"/>
    <col min="7946" max="7946" width="12.28515625" customWidth="1"/>
    <col min="7947" max="7947" width="12.140625" customWidth="1"/>
    <col min="8194" max="8194" width="13.140625" customWidth="1"/>
    <col min="8195" max="8195" width="13" customWidth="1"/>
    <col min="8196" max="8196" width="10.42578125" customWidth="1"/>
    <col min="8197" max="8197" width="14" customWidth="1"/>
    <col min="8198" max="8199" width="15.7109375" customWidth="1"/>
    <col min="8201" max="8201" width="12.5703125" customWidth="1"/>
    <col min="8202" max="8202" width="12.28515625" customWidth="1"/>
    <col min="8203" max="8203" width="12.140625" customWidth="1"/>
    <col min="8450" max="8450" width="13.140625" customWidth="1"/>
    <col min="8451" max="8451" width="13" customWidth="1"/>
    <col min="8452" max="8452" width="10.42578125" customWidth="1"/>
    <col min="8453" max="8453" width="14" customWidth="1"/>
    <col min="8454" max="8455" width="15.7109375" customWidth="1"/>
    <col min="8457" max="8457" width="12.5703125" customWidth="1"/>
    <col min="8458" max="8458" width="12.28515625" customWidth="1"/>
    <col min="8459" max="8459" width="12.140625" customWidth="1"/>
    <col min="8706" max="8706" width="13.140625" customWidth="1"/>
    <col min="8707" max="8707" width="13" customWidth="1"/>
    <col min="8708" max="8708" width="10.42578125" customWidth="1"/>
    <col min="8709" max="8709" width="14" customWidth="1"/>
    <col min="8710" max="8711" width="15.7109375" customWidth="1"/>
    <col min="8713" max="8713" width="12.5703125" customWidth="1"/>
    <col min="8714" max="8714" width="12.28515625" customWidth="1"/>
    <col min="8715" max="8715" width="12.140625" customWidth="1"/>
    <col min="8962" max="8962" width="13.140625" customWidth="1"/>
    <col min="8963" max="8963" width="13" customWidth="1"/>
    <col min="8964" max="8964" width="10.42578125" customWidth="1"/>
    <col min="8965" max="8965" width="14" customWidth="1"/>
    <col min="8966" max="8967" width="15.7109375" customWidth="1"/>
    <col min="8969" max="8969" width="12.5703125" customWidth="1"/>
    <col min="8970" max="8970" width="12.28515625" customWidth="1"/>
    <col min="8971" max="8971" width="12.140625" customWidth="1"/>
    <col min="9218" max="9218" width="13.140625" customWidth="1"/>
    <col min="9219" max="9219" width="13" customWidth="1"/>
    <col min="9220" max="9220" width="10.42578125" customWidth="1"/>
    <col min="9221" max="9221" width="14" customWidth="1"/>
    <col min="9222" max="9223" width="15.7109375" customWidth="1"/>
    <col min="9225" max="9225" width="12.5703125" customWidth="1"/>
    <col min="9226" max="9226" width="12.28515625" customWidth="1"/>
    <col min="9227" max="9227" width="12.140625" customWidth="1"/>
    <col min="9474" max="9474" width="13.140625" customWidth="1"/>
    <col min="9475" max="9475" width="13" customWidth="1"/>
    <col min="9476" max="9476" width="10.42578125" customWidth="1"/>
    <col min="9477" max="9477" width="14" customWidth="1"/>
    <col min="9478" max="9479" width="15.7109375" customWidth="1"/>
    <col min="9481" max="9481" width="12.5703125" customWidth="1"/>
    <col min="9482" max="9482" width="12.28515625" customWidth="1"/>
    <col min="9483" max="9483" width="12.140625" customWidth="1"/>
    <col min="9730" max="9730" width="13.140625" customWidth="1"/>
    <col min="9731" max="9731" width="13" customWidth="1"/>
    <col min="9732" max="9732" width="10.42578125" customWidth="1"/>
    <col min="9733" max="9733" width="14" customWidth="1"/>
    <col min="9734" max="9735" width="15.7109375" customWidth="1"/>
    <col min="9737" max="9737" width="12.5703125" customWidth="1"/>
    <col min="9738" max="9738" width="12.28515625" customWidth="1"/>
    <col min="9739" max="9739" width="12.140625" customWidth="1"/>
    <col min="9986" max="9986" width="13.140625" customWidth="1"/>
    <col min="9987" max="9987" width="13" customWidth="1"/>
    <col min="9988" max="9988" width="10.42578125" customWidth="1"/>
    <col min="9989" max="9989" width="14" customWidth="1"/>
    <col min="9990" max="9991" width="15.7109375" customWidth="1"/>
    <col min="9993" max="9993" width="12.5703125" customWidth="1"/>
    <col min="9994" max="9994" width="12.28515625" customWidth="1"/>
    <col min="9995" max="9995" width="12.140625" customWidth="1"/>
    <col min="10242" max="10242" width="13.140625" customWidth="1"/>
    <col min="10243" max="10243" width="13" customWidth="1"/>
    <col min="10244" max="10244" width="10.42578125" customWidth="1"/>
    <col min="10245" max="10245" width="14" customWidth="1"/>
    <col min="10246" max="10247" width="15.7109375" customWidth="1"/>
    <col min="10249" max="10249" width="12.5703125" customWidth="1"/>
    <col min="10250" max="10250" width="12.28515625" customWidth="1"/>
    <col min="10251" max="10251" width="12.140625" customWidth="1"/>
    <col min="10498" max="10498" width="13.140625" customWidth="1"/>
    <col min="10499" max="10499" width="13" customWidth="1"/>
    <col min="10500" max="10500" width="10.42578125" customWidth="1"/>
    <col min="10501" max="10501" width="14" customWidth="1"/>
    <col min="10502" max="10503" width="15.7109375" customWidth="1"/>
    <col min="10505" max="10505" width="12.5703125" customWidth="1"/>
    <col min="10506" max="10506" width="12.28515625" customWidth="1"/>
    <col min="10507" max="10507" width="12.140625" customWidth="1"/>
    <col min="10754" max="10754" width="13.140625" customWidth="1"/>
    <col min="10755" max="10755" width="13" customWidth="1"/>
    <col min="10756" max="10756" width="10.42578125" customWidth="1"/>
    <col min="10757" max="10757" width="14" customWidth="1"/>
    <col min="10758" max="10759" width="15.7109375" customWidth="1"/>
    <col min="10761" max="10761" width="12.5703125" customWidth="1"/>
    <col min="10762" max="10762" width="12.28515625" customWidth="1"/>
    <col min="10763" max="10763" width="12.140625" customWidth="1"/>
    <col min="11010" max="11010" width="13.140625" customWidth="1"/>
    <col min="11011" max="11011" width="13" customWidth="1"/>
    <col min="11012" max="11012" width="10.42578125" customWidth="1"/>
    <col min="11013" max="11013" width="14" customWidth="1"/>
    <col min="11014" max="11015" width="15.7109375" customWidth="1"/>
    <col min="11017" max="11017" width="12.5703125" customWidth="1"/>
    <col min="11018" max="11018" width="12.28515625" customWidth="1"/>
    <col min="11019" max="11019" width="12.140625" customWidth="1"/>
    <col min="11266" max="11266" width="13.140625" customWidth="1"/>
    <col min="11267" max="11267" width="13" customWidth="1"/>
    <col min="11268" max="11268" width="10.42578125" customWidth="1"/>
    <col min="11269" max="11269" width="14" customWidth="1"/>
    <col min="11270" max="11271" width="15.7109375" customWidth="1"/>
    <col min="11273" max="11273" width="12.5703125" customWidth="1"/>
    <col min="11274" max="11274" width="12.28515625" customWidth="1"/>
    <col min="11275" max="11275" width="12.140625" customWidth="1"/>
    <col min="11522" max="11522" width="13.140625" customWidth="1"/>
    <col min="11523" max="11523" width="13" customWidth="1"/>
    <col min="11524" max="11524" width="10.42578125" customWidth="1"/>
    <col min="11525" max="11525" width="14" customWidth="1"/>
    <col min="11526" max="11527" width="15.7109375" customWidth="1"/>
    <col min="11529" max="11529" width="12.5703125" customWidth="1"/>
    <col min="11530" max="11530" width="12.28515625" customWidth="1"/>
    <col min="11531" max="11531" width="12.140625" customWidth="1"/>
    <col min="11778" max="11778" width="13.140625" customWidth="1"/>
    <col min="11779" max="11779" width="13" customWidth="1"/>
    <col min="11780" max="11780" width="10.42578125" customWidth="1"/>
    <col min="11781" max="11781" width="14" customWidth="1"/>
    <col min="11782" max="11783" width="15.7109375" customWidth="1"/>
    <col min="11785" max="11785" width="12.5703125" customWidth="1"/>
    <col min="11786" max="11786" width="12.28515625" customWidth="1"/>
    <col min="11787" max="11787" width="12.140625" customWidth="1"/>
    <col min="12034" max="12034" width="13.140625" customWidth="1"/>
    <col min="12035" max="12035" width="13" customWidth="1"/>
    <col min="12036" max="12036" width="10.42578125" customWidth="1"/>
    <col min="12037" max="12037" width="14" customWidth="1"/>
    <col min="12038" max="12039" width="15.7109375" customWidth="1"/>
    <col min="12041" max="12041" width="12.5703125" customWidth="1"/>
    <col min="12042" max="12042" width="12.28515625" customWidth="1"/>
    <col min="12043" max="12043" width="12.140625" customWidth="1"/>
    <col min="12290" max="12290" width="13.140625" customWidth="1"/>
    <col min="12291" max="12291" width="13" customWidth="1"/>
    <col min="12292" max="12292" width="10.42578125" customWidth="1"/>
    <col min="12293" max="12293" width="14" customWidth="1"/>
    <col min="12294" max="12295" width="15.7109375" customWidth="1"/>
    <col min="12297" max="12297" width="12.5703125" customWidth="1"/>
    <col min="12298" max="12298" width="12.28515625" customWidth="1"/>
    <col min="12299" max="12299" width="12.140625" customWidth="1"/>
    <col min="12546" max="12546" width="13.140625" customWidth="1"/>
    <col min="12547" max="12547" width="13" customWidth="1"/>
    <col min="12548" max="12548" width="10.42578125" customWidth="1"/>
    <col min="12549" max="12549" width="14" customWidth="1"/>
    <col min="12550" max="12551" width="15.7109375" customWidth="1"/>
    <col min="12553" max="12553" width="12.5703125" customWidth="1"/>
    <col min="12554" max="12554" width="12.28515625" customWidth="1"/>
    <col min="12555" max="12555" width="12.140625" customWidth="1"/>
    <col min="12802" max="12802" width="13.140625" customWidth="1"/>
    <col min="12803" max="12803" width="13" customWidth="1"/>
    <col min="12804" max="12804" width="10.42578125" customWidth="1"/>
    <col min="12805" max="12805" width="14" customWidth="1"/>
    <col min="12806" max="12807" width="15.7109375" customWidth="1"/>
    <col min="12809" max="12809" width="12.5703125" customWidth="1"/>
    <col min="12810" max="12810" width="12.28515625" customWidth="1"/>
    <col min="12811" max="12811" width="12.140625" customWidth="1"/>
    <col min="13058" max="13058" width="13.140625" customWidth="1"/>
    <col min="13059" max="13059" width="13" customWidth="1"/>
    <col min="13060" max="13060" width="10.42578125" customWidth="1"/>
    <col min="13061" max="13061" width="14" customWidth="1"/>
    <col min="13062" max="13063" width="15.7109375" customWidth="1"/>
    <col min="13065" max="13065" width="12.5703125" customWidth="1"/>
    <col min="13066" max="13066" width="12.28515625" customWidth="1"/>
    <col min="13067" max="13067" width="12.140625" customWidth="1"/>
    <col min="13314" max="13314" width="13.140625" customWidth="1"/>
    <col min="13315" max="13315" width="13" customWidth="1"/>
    <col min="13316" max="13316" width="10.42578125" customWidth="1"/>
    <col min="13317" max="13317" width="14" customWidth="1"/>
    <col min="13318" max="13319" width="15.7109375" customWidth="1"/>
    <col min="13321" max="13321" width="12.5703125" customWidth="1"/>
    <col min="13322" max="13322" width="12.28515625" customWidth="1"/>
    <col min="13323" max="13323" width="12.140625" customWidth="1"/>
    <col min="13570" max="13570" width="13.140625" customWidth="1"/>
    <col min="13571" max="13571" width="13" customWidth="1"/>
    <col min="13572" max="13572" width="10.42578125" customWidth="1"/>
    <col min="13573" max="13573" width="14" customWidth="1"/>
    <col min="13574" max="13575" width="15.7109375" customWidth="1"/>
    <col min="13577" max="13577" width="12.5703125" customWidth="1"/>
    <col min="13578" max="13578" width="12.28515625" customWidth="1"/>
    <col min="13579" max="13579" width="12.140625" customWidth="1"/>
    <col min="13826" max="13826" width="13.140625" customWidth="1"/>
    <col min="13827" max="13827" width="13" customWidth="1"/>
    <col min="13828" max="13828" width="10.42578125" customWidth="1"/>
    <col min="13829" max="13829" width="14" customWidth="1"/>
    <col min="13830" max="13831" width="15.7109375" customWidth="1"/>
    <col min="13833" max="13833" width="12.5703125" customWidth="1"/>
    <col min="13834" max="13834" width="12.28515625" customWidth="1"/>
    <col min="13835" max="13835" width="12.140625" customWidth="1"/>
    <col min="14082" max="14082" width="13.140625" customWidth="1"/>
    <col min="14083" max="14083" width="13" customWidth="1"/>
    <col min="14084" max="14084" width="10.42578125" customWidth="1"/>
    <col min="14085" max="14085" width="14" customWidth="1"/>
    <col min="14086" max="14087" width="15.7109375" customWidth="1"/>
    <col min="14089" max="14089" width="12.5703125" customWidth="1"/>
    <col min="14090" max="14090" width="12.28515625" customWidth="1"/>
    <col min="14091" max="14091" width="12.140625" customWidth="1"/>
    <col min="14338" max="14338" width="13.140625" customWidth="1"/>
    <col min="14339" max="14339" width="13" customWidth="1"/>
    <col min="14340" max="14340" width="10.42578125" customWidth="1"/>
    <col min="14341" max="14341" width="14" customWidth="1"/>
    <col min="14342" max="14343" width="15.7109375" customWidth="1"/>
    <col min="14345" max="14345" width="12.5703125" customWidth="1"/>
    <col min="14346" max="14346" width="12.28515625" customWidth="1"/>
    <col min="14347" max="14347" width="12.140625" customWidth="1"/>
    <col min="14594" max="14594" width="13.140625" customWidth="1"/>
    <col min="14595" max="14595" width="13" customWidth="1"/>
    <col min="14596" max="14596" width="10.42578125" customWidth="1"/>
    <col min="14597" max="14597" width="14" customWidth="1"/>
    <col min="14598" max="14599" width="15.7109375" customWidth="1"/>
    <col min="14601" max="14601" width="12.5703125" customWidth="1"/>
    <col min="14602" max="14602" width="12.28515625" customWidth="1"/>
    <col min="14603" max="14603" width="12.140625" customWidth="1"/>
    <col min="14850" max="14850" width="13.140625" customWidth="1"/>
    <col min="14851" max="14851" width="13" customWidth="1"/>
    <col min="14852" max="14852" width="10.42578125" customWidth="1"/>
    <col min="14853" max="14853" width="14" customWidth="1"/>
    <col min="14854" max="14855" width="15.7109375" customWidth="1"/>
    <col min="14857" max="14857" width="12.5703125" customWidth="1"/>
    <col min="14858" max="14858" width="12.28515625" customWidth="1"/>
    <col min="14859" max="14859" width="12.140625" customWidth="1"/>
    <col min="15106" max="15106" width="13.140625" customWidth="1"/>
    <col min="15107" max="15107" width="13" customWidth="1"/>
    <col min="15108" max="15108" width="10.42578125" customWidth="1"/>
    <col min="15109" max="15109" width="14" customWidth="1"/>
    <col min="15110" max="15111" width="15.7109375" customWidth="1"/>
    <col min="15113" max="15113" width="12.5703125" customWidth="1"/>
    <col min="15114" max="15114" width="12.28515625" customWidth="1"/>
    <col min="15115" max="15115" width="12.140625" customWidth="1"/>
    <col min="15362" max="15362" width="13.140625" customWidth="1"/>
    <col min="15363" max="15363" width="13" customWidth="1"/>
    <col min="15364" max="15364" width="10.42578125" customWidth="1"/>
    <col min="15365" max="15365" width="14" customWidth="1"/>
    <col min="15366" max="15367" width="15.7109375" customWidth="1"/>
    <col min="15369" max="15369" width="12.5703125" customWidth="1"/>
    <col min="15370" max="15370" width="12.28515625" customWidth="1"/>
    <col min="15371" max="15371" width="12.140625" customWidth="1"/>
    <col min="15618" max="15618" width="13.140625" customWidth="1"/>
    <col min="15619" max="15619" width="13" customWidth="1"/>
    <col min="15620" max="15620" width="10.42578125" customWidth="1"/>
    <col min="15621" max="15621" width="14" customWidth="1"/>
    <col min="15622" max="15623" width="15.7109375" customWidth="1"/>
    <col min="15625" max="15625" width="12.5703125" customWidth="1"/>
    <col min="15626" max="15626" width="12.28515625" customWidth="1"/>
    <col min="15627" max="15627" width="12.140625" customWidth="1"/>
    <col min="15874" max="15874" width="13.140625" customWidth="1"/>
    <col min="15875" max="15875" width="13" customWidth="1"/>
    <col min="15876" max="15876" width="10.42578125" customWidth="1"/>
    <col min="15877" max="15877" width="14" customWidth="1"/>
    <col min="15878" max="15879" width="15.7109375" customWidth="1"/>
    <col min="15881" max="15881" width="12.5703125" customWidth="1"/>
    <col min="15882" max="15882" width="12.28515625" customWidth="1"/>
    <col min="15883" max="15883" width="12.140625" customWidth="1"/>
    <col min="16130" max="16130" width="13.140625" customWidth="1"/>
    <col min="16131" max="16131" width="13" customWidth="1"/>
    <col min="16132" max="16132" width="10.42578125" customWidth="1"/>
    <col min="16133" max="16133" width="14" customWidth="1"/>
    <col min="16134" max="16135" width="15.7109375" customWidth="1"/>
    <col min="16137" max="16137" width="12.5703125" customWidth="1"/>
    <col min="16138" max="16138" width="12.28515625" customWidth="1"/>
    <col min="16139" max="16139" width="12.140625" customWidth="1"/>
  </cols>
  <sheetData>
    <row r="2" spans="2:19">
      <c r="C2" t="s">
        <v>30</v>
      </c>
      <c r="E2" t="s">
        <v>31</v>
      </c>
      <c r="F2" t="s">
        <v>32</v>
      </c>
      <c r="G2" t="s">
        <v>33</v>
      </c>
      <c r="I2" t="s">
        <v>31</v>
      </c>
      <c r="J2" t="s">
        <v>32</v>
      </c>
      <c r="K2" t="s">
        <v>33</v>
      </c>
    </row>
    <row r="3" spans="2:19">
      <c r="C3" t="s">
        <v>1</v>
      </c>
      <c r="E3" s="91">
        <v>439806</v>
      </c>
      <c r="F3" s="91">
        <v>208803</v>
      </c>
      <c r="G3" s="91">
        <v>231003</v>
      </c>
      <c r="I3" s="92">
        <f>SUM(I4:I7,I8,I12,I16,I17)</f>
        <v>439806</v>
      </c>
      <c r="J3" s="92">
        <f>SUM(J4:J7,J8,J12,J16,J17)</f>
        <v>208803</v>
      </c>
      <c r="K3" s="92">
        <f>SUM(K4:K7,K8,K12,K16,K17)</f>
        <v>231003</v>
      </c>
      <c r="M3" s="93">
        <f>I3/I$3*100</f>
        <v>100</v>
      </c>
      <c r="N3" s="93">
        <f>J3/J$3*100</f>
        <v>100</v>
      </c>
      <c r="O3" s="93">
        <f>K3/K$3*100</f>
        <v>100</v>
      </c>
      <c r="Q3" s="94">
        <f>SUM(Q4:Q7,Q8,Q12,Q16,Q17)</f>
        <v>100.00000000000001</v>
      </c>
      <c r="R3" s="94">
        <f>SUM(R4:R7,R8,R12,R16,R17)</f>
        <v>100.00000000000001</v>
      </c>
      <c r="S3" s="94">
        <f>SUM(S4:S7,S8,S12,S16,S17)</f>
        <v>100</v>
      </c>
    </row>
    <row r="4" spans="2:19">
      <c r="B4" t="s">
        <v>34</v>
      </c>
      <c r="C4" t="s">
        <v>35</v>
      </c>
      <c r="E4" s="91">
        <v>7752.91</v>
      </c>
      <c r="F4" s="91">
        <v>2671.79</v>
      </c>
      <c r="G4" s="91">
        <v>5081.12</v>
      </c>
      <c r="I4" s="92">
        <f>J4+K4</f>
        <v>7753</v>
      </c>
      <c r="J4" s="92">
        <v>2672</v>
      </c>
      <c r="K4" s="92">
        <v>5081</v>
      </c>
      <c r="M4" s="93">
        <f t="shared" ref="M4:O17" si="0">I4/I$3*100</f>
        <v>1.7628226990991485</v>
      </c>
      <c r="N4" s="93">
        <f t="shared" si="0"/>
        <v>1.2796751004535376</v>
      </c>
      <c r="O4" s="93">
        <f t="shared" si="0"/>
        <v>2.1995385341315914</v>
      </c>
      <c r="Q4" s="95">
        <v>1.8</v>
      </c>
      <c r="R4" s="95">
        <v>1.3</v>
      </c>
      <c r="S4" s="95">
        <v>2.2000000000000002</v>
      </c>
    </row>
    <row r="5" spans="2:19">
      <c r="B5" t="s">
        <v>36</v>
      </c>
      <c r="C5" t="s">
        <v>37</v>
      </c>
      <c r="E5" s="91">
        <v>123029.51</v>
      </c>
      <c r="F5" s="91">
        <v>51582.18</v>
      </c>
      <c r="G5" s="91">
        <v>71447.320000000007</v>
      </c>
      <c r="I5" s="92">
        <f>J5+K5</f>
        <v>123029</v>
      </c>
      <c r="J5" s="92">
        <v>51582</v>
      </c>
      <c r="K5" s="92">
        <v>71447</v>
      </c>
      <c r="M5" s="93">
        <f t="shared" si="0"/>
        <v>27.97347012091695</v>
      </c>
      <c r="N5" s="93">
        <f t="shared" si="0"/>
        <v>24.703668050746398</v>
      </c>
      <c r="O5" s="93">
        <f t="shared" si="0"/>
        <v>30.92903555365082</v>
      </c>
      <c r="Q5" s="95">
        <v>28</v>
      </c>
      <c r="R5" s="95">
        <v>24.7</v>
      </c>
      <c r="S5" s="95">
        <v>30.9</v>
      </c>
    </row>
    <row r="6" spans="2:19">
      <c r="B6" t="s">
        <v>38</v>
      </c>
      <c r="C6" t="s">
        <v>39</v>
      </c>
      <c r="E6" s="91">
        <v>113275.97</v>
      </c>
      <c r="F6" s="91">
        <v>57084.43</v>
      </c>
      <c r="G6" s="91">
        <v>56191.55</v>
      </c>
      <c r="I6" s="92">
        <f>J6+K6</f>
        <v>113276</v>
      </c>
      <c r="J6" s="92">
        <v>57084</v>
      </c>
      <c r="K6" s="92">
        <v>56192</v>
      </c>
      <c r="M6" s="93">
        <f t="shared" si="0"/>
        <v>25.755901465646218</v>
      </c>
      <c r="N6" s="93">
        <f t="shared" si="0"/>
        <v>27.338687662533584</v>
      </c>
      <c r="O6" s="93">
        <f t="shared" si="0"/>
        <v>24.325225213525364</v>
      </c>
      <c r="Q6" s="95">
        <v>25.8</v>
      </c>
      <c r="R6" s="95">
        <v>27.3</v>
      </c>
      <c r="S6" s="95">
        <v>24.3</v>
      </c>
    </row>
    <row r="7" spans="2:19">
      <c r="B7" t="s">
        <v>40</v>
      </c>
      <c r="C7" t="s">
        <v>41</v>
      </c>
      <c r="E7" s="91">
        <v>81918.38</v>
      </c>
      <c r="F7" s="91">
        <v>42943.68</v>
      </c>
      <c r="G7" s="91">
        <v>38974.69</v>
      </c>
      <c r="I7" s="92">
        <f>J7+K7</f>
        <v>81919</v>
      </c>
      <c r="J7" s="92">
        <v>42944</v>
      </c>
      <c r="K7" s="92">
        <v>38975</v>
      </c>
      <c r="M7" s="93">
        <f t="shared" si="0"/>
        <v>18.626166991810024</v>
      </c>
      <c r="N7" s="93">
        <f t="shared" si="0"/>
        <v>20.566754309085596</v>
      </c>
      <c r="O7" s="93">
        <f t="shared" si="0"/>
        <v>16.872075254433923</v>
      </c>
      <c r="Q7" s="95">
        <v>18.600000000000001</v>
      </c>
      <c r="R7" s="95">
        <v>20.6</v>
      </c>
      <c r="S7" s="95">
        <v>16.899999999999999</v>
      </c>
    </row>
    <row r="8" spans="2:19">
      <c r="E8" s="91"/>
      <c r="F8" s="91"/>
      <c r="G8" s="91"/>
      <c r="I8" s="92">
        <f>SUM(I9:I11)</f>
        <v>70975</v>
      </c>
      <c r="J8" s="92">
        <f>SUM(J9:J11)</f>
        <v>38432</v>
      </c>
      <c r="K8" s="92">
        <f>SUM(K9:K11)</f>
        <v>32543</v>
      </c>
      <c r="M8" s="93">
        <f t="shared" si="0"/>
        <v>16.137797119639114</v>
      </c>
      <c r="N8" s="93">
        <f t="shared" si="0"/>
        <v>18.405865816104175</v>
      </c>
      <c r="O8" s="93">
        <f t="shared" si="0"/>
        <v>14.087695830790075</v>
      </c>
      <c r="Q8" s="94">
        <f>SUM(Q9:Q11)</f>
        <v>16.100000000000001</v>
      </c>
      <c r="R8" s="94">
        <f>SUM(R9:R11)</f>
        <v>18.399999999999999</v>
      </c>
      <c r="S8" s="94">
        <f>SUM(S9:S11)</f>
        <v>14.100000000000001</v>
      </c>
    </row>
    <row r="9" spans="2:19">
      <c r="C9" t="s">
        <v>42</v>
      </c>
      <c r="E9" s="91">
        <v>63171.38</v>
      </c>
      <c r="F9" s="91">
        <v>32573.72</v>
      </c>
      <c r="G9" s="91">
        <v>30597.66</v>
      </c>
      <c r="I9" s="92">
        <f>J9+K9</f>
        <v>63171</v>
      </c>
      <c r="J9" s="92">
        <v>32574</v>
      </c>
      <c r="K9" s="92">
        <v>30597</v>
      </c>
      <c r="M9" s="93">
        <f t="shared" si="0"/>
        <v>14.36337839865759</v>
      </c>
      <c r="N9" s="93">
        <f t="shared" si="0"/>
        <v>15.600350569675722</v>
      </c>
      <c r="O9" s="93">
        <f t="shared" si="0"/>
        <v>13.245282528798327</v>
      </c>
      <c r="Q9" s="95">
        <v>14.3</v>
      </c>
      <c r="R9" s="95">
        <v>15.6</v>
      </c>
      <c r="S9" s="95">
        <v>13.3</v>
      </c>
    </row>
    <row r="10" spans="2:19">
      <c r="B10" t="s">
        <v>43</v>
      </c>
      <c r="C10" t="s">
        <v>44</v>
      </c>
      <c r="D10" t="s">
        <v>39</v>
      </c>
      <c r="E10" s="91">
        <v>7803.88</v>
      </c>
      <c r="F10" s="91">
        <v>5857.86</v>
      </c>
      <c r="G10" s="91">
        <v>1946.02</v>
      </c>
      <c r="I10" s="92">
        <f>J10+K10</f>
        <v>7804</v>
      </c>
      <c r="J10" s="92">
        <v>5858</v>
      </c>
      <c r="K10" s="92">
        <v>1946</v>
      </c>
      <c r="M10" s="93">
        <f t="shared" si="0"/>
        <v>1.7744187209815236</v>
      </c>
      <c r="N10" s="93">
        <f t="shared" si="0"/>
        <v>2.8055152464284516</v>
      </c>
      <c r="O10" s="93">
        <f t="shared" si="0"/>
        <v>0.84241330199174902</v>
      </c>
      <c r="Q10" s="95">
        <v>1.8</v>
      </c>
      <c r="R10" s="95">
        <v>2.8</v>
      </c>
      <c r="S10" s="95">
        <v>0.8</v>
      </c>
    </row>
    <row r="11" spans="2:19">
      <c r="C11" t="s">
        <v>45</v>
      </c>
      <c r="D11" t="s">
        <v>35</v>
      </c>
      <c r="E11" s="91">
        <v>0</v>
      </c>
      <c r="F11" s="91">
        <v>0</v>
      </c>
      <c r="G11" s="91">
        <v>0</v>
      </c>
      <c r="I11" s="92">
        <v>0</v>
      </c>
      <c r="J11" s="92">
        <v>0</v>
      </c>
      <c r="K11" s="92">
        <v>0</v>
      </c>
      <c r="M11" s="93">
        <f t="shared" si="0"/>
        <v>0</v>
      </c>
      <c r="N11" s="93">
        <f t="shared" si="0"/>
        <v>0</v>
      </c>
      <c r="O11" s="93">
        <f t="shared" si="0"/>
        <v>0</v>
      </c>
      <c r="Q11" s="95">
        <v>0</v>
      </c>
      <c r="R11" s="95">
        <v>0</v>
      </c>
      <c r="S11" s="95">
        <v>0</v>
      </c>
    </row>
    <row r="12" spans="2:19">
      <c r="E12" s="91"/>
      <c r="F12" s="91"/>
      <c r="G12" s="91"/>
      <c r="I12" s="92">
        <f>SUM(I13:I15)</f>
        <v>42854</v>
      </c>
      <c r="J12" s="92">
        <f>SUM(J13:J15)</f>
        <v>16089</v>
      </c>
      <c r="K12" s="92">
        <f>SUM(K13:K15)</f>
        <v>26765</v>
      </c>
      <c r="M12" s="93">
        <f t="shared" si="0"/>
        <v>9.7438416028885459</v>
      </c>
      <c r="N12" s="93">
        <f t="shared" si="0"/>
        <v>7.705349061076709</v>
      </c>
      <c r="O12" s="93">
        <f t="shared" si="0"/>
        <v>11.586429613468223</v>
      </c>
      <c r="Q12" s="94">
        <f>SUM(Q13:Q15)</f>
        <v>9.6999999999999993</v>
      </c>
      <c r="R12" s="94">
        <f>SUM(R13:R15)</f>
        <v>7.7</v>
      </c>
      <c r="S12" s="94">
        <f>SUM(S13:S15)</f>
        <v>11.600000000000001</v>
      </c>
    </row>
    <row r="13" spans="2:19">
      <c r="C13" t="s">
        <v>46</v>
      </c>
      <c r="E13" s="91">
        <v>21202.28</v>
      </c>
      <c r="F13" s="91">
        <v>7642.78</v>
      </c>
      <c r="G13" s="91">
        <v>13559.5</v>
      </c>
      <c r="I13" s="92">
        <f>J13+K13</f>
        <v>21202</v>
      </c>
      <c r="J13" s="92">
        <v>7642</v>
      </c>
      <c r="K13" s="92">
        <v>13560</v>
      </c>
      <c r="M13" s="93">
        <f t="shared" si="0"/>
        <v>4.8207618813749704</v>
      </c>
      <c r="N13" s="93">
        <f t="shared" si="0"/>
        <v>3.6599091009228792</v>
      </c>
      <c r="O13" s="93">
        <f t="shared" si="0"/>
        <v>5.8700536356670687</v>
      </c>
      <c r="Q13" s="95">
        <v>4.8</v>
      </c>
      <c r="R13" s="95">
        <v>3.7</v>
      </c>
      <c r="S13" s="95">
        <v>5.9</v>
      </c>
    </row>
    <row r="14" spans="2:19">
      <c r="B14" t="s">
        <v>47</v>
      </c>
      <c r="C14" t="s">
        <v>48</v>
      </c>
      <c r="E14" s="91">
        <v>7644.85</v>
      </c>
      <c r="F14" s="91">
        <v>4701.6000000000004</v>
      </c>
      <c r="G14" s="91">
        <v>2943.25</v>
      </c>
      <c r="I14" s="92">
        <f>J14+K14</f>
        <v>7645</v>
      </c>
      <c r="J14" s="92">
        <v>4702</v>
      </c>
      <c r="K14" s="92">
        <v>2943</v>
      </c>
      <c r="M14" s="93">
        <f t="shared" si="0"/>
        <v>1.7382664174658828</v>
      </c>
      <c r="N14" s="93">
        <f t="shared" si="0"/>
        <v>2.2518833541663676</v>
      </c>
      <c r="O14" s="93">
        <f t="shared" si="0"/>
        <v>1.2740094284489811</v>
      </c>
      <c r="Q14" s="95">
        <v>1.7</v>
      </c>
      <c r="R14" s="95">
        <v>2.2000000000000002</v>
      </c>
      <c r="S14" s="95">
        <v>1.3</v>
      </c>
    </row>
    <row r="15" spans="2:19">
      <c r="C15" t="s">
        <v>45</v>
      </c>
      <c r="D15" t="s">
        <v>35</v>
      </c>
      <c r="E15" s="91">
        <v>14006.85</v>
      </c>
      <c r="F15" s="91">
        <v>3744.96</v>
      </c>
      <c r="G15" s="91">
        <v>10261.89</v>
      </c>
      <c r="I15" s="92">
        <f>J15+K15</f>
        <v>14007</v>
      </c>
      <c r="J15" s="92">
        <v>3745</v>
      </c>
      <c r="K15" s="92">
        <v>10262</v>
      </c>
      <c r="M15" s="93">
        <f t="shared" si="0"/>
        <v>3.1848133040476934</v>
      </c>
      <c r="N15" s="93">
        <f t="shared" si="0"/>
        <v>1.7935566059874619</v>
      </c>
      <c r="O15" s="93">
        <f t="shared" si="0"/>
        <v>4.4423665493521733</v>
      </c>
      <c r="Q15" s="95">
        <v>3.2</v>
      </c>
      <c r="R15" s="95">
        <v>1.8</v>
      </c>
      <c r="S15" s="95">
        <v>4.4000000000000004</v>
      </c>
    </row>
    <row r="16" spans="2:19">
      <c r="C16" t="s">
        <v>49</v>
      </c>
      <c r="E16" s="91">
        <v>0</v>
      </c>
      <c r="F16" s="91">
        <v>0</v>
      </c>
      <c r="G16" s="91">
        <v>0</v>
      </c>
      <c r="I16" s="92">
        <v>0</v>
      </c>
      <c r="J16" s="92">
        <v>0</v>
      </c>
      <c r="K16" s="92">
        <v>0</v>
      </c>
      <c r="M16" s="93">
        <f t="shared" si="0"/>
        <v>0</v>
      </c>
      <c r="N16" s="93">
        <f t="shared" si="0"/>
        <v>0</v>
      </c>
      <c r="O16" s="93">
        <f t="shared" si="0"/>
        <v>0</v>
      </c>
      <c r="Q16" s="95">
        <v>0</v>
      </c>
      <c r="R16" s="95">
        <v>0</v>
      </c>
      <c r="S16" s="95">
        <v>0</v>
      </c>
    </row>
    <row r="17" spans="3:19">
      <c r="C17" t="s">
        <v>50</v>
      </c>
      <c r="E17" s="91">
        <v>0</v>
      </c>
      <c r="F17" s="91">
        <v>0</v>
      </c>
      <c r="G17" s="91">
        <v>0</v>
      </c>
      <c r="I17" s="92">
        <v>0</v>
      </c>
      <c r="J17" s="92">
        <v>0</v>
      </c>
      <c r="K17" s="92">
        <v>0</v>
      </c>
      <c r="M17" s="93">
        <f t="shared" si="0"/>
        <v>0</v>
      </c>
      <c r="N17" s="93">
        <f t="shared" si="0"/>
        <v>0</v>
      </c>
      <c r="O17" s="93">
        <f t="shared" si="0"/>
        <v>0</v>
      </c>
      <c r="Q17" s="95">
        <v>0</v>
      </c>
      <c r="R17" s="95">
        <v>0</v>
      </c>
      <c r="S17" s="9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E39"/>
  <sheetViews>
    <sheetView showGridLines="0" view="pageBreakPreview" zoomScaleNormal="75" zoomScaleSheetLayoutView="100" workbookViewId="0">
      <selection activeCell="F20" sqref="F20"/>
    </sheetView>
  </sheetViews>
  <sheetFormatPr defaultRowHeight="26.25" customHeight="1"/>
  <cols>
    <col min="1" max="1" width="33.28515625" style="1" customWidth="1"/>
    <col min="2" max="4" width="22.7109375" style="2" customWidth="1"/>
    <col min="5" max="5" width="14.28515625" style="2" bestFit="1" customWidth="1"/>
    <col min="6" max="16384" width="9.140625" style="2"/>
  </cols>
  <sheetData>
    <row r="1" spans="1:5" s="1" customFormat="1" ht="23.25">
      <c r="A1" s="1" t="s">
        <v>21</v>
      </c>
      <c r="B1" s="2"/>
      <c r="C1" s="2"/>
      <c r="D1" s="2"/>
    </row>
    <row r="2" spans="1:5" ht="23.25">
      <c r="A2" s="1" t="s">
        <v>51</v>
      </c>
    </row>
    <row r="3" spans="1:5" ht="8.25" customHeight="1"/>
    <row r="4" spans="1:5" s="1" customFormat="1" ht="30" customHeight="1">
      <c r="A4" s="3" t="s">
        <v>0</v>
      </c>
      <c r="B4" s="4" t="s">
        <v>1</v>
      </c>
      <c r="C4" s="4" t="s">
        <v>2</v>
      </c>
      <c r="D4" s="4" t="s">
        <v>3</v>
      </c>
      <c r="E4" s="42"/>
    </row>
    <row r="5" spans="1:5" s="1" customFormat="1" ht="23.25">
      <c r="B5" s="98" t="s">
        <v>4</v>
      </c>
      <c r="C5" s="98"/>
      <c r="D5" s="98"/>
      <c r="E5" s="42"/>
    </row>
    <row r="6" spans="1:5" s="6" customFormat="1" ht="24.95" customHeight="1">
      <c r="A6" s="5" t="s">
        <v>5</v>
      </c>
      <c r="B6" s="44">
        <f>B7+B8+B9+B10+B11+B15+B19+B20</f>
        <v>439735</v>
      </c>
      <c r="C6" s="45">
        <f>C7+C8+C9+C10+C11+C15+C19+C20</f>
        <v>208722</v>
      </c>
      <c r="D6" s="44">
        <f>D7+D8+D9+D10+D11+D15+D19+D20</f>
        <v>231013</v>
      </c>
      <c r="E6" s="43"/>
    </row>
    <row r="7" spans="1:5" s="8" customFormat="1" ht="24.95" customHeight="1">
      <c r="A7" s="46" t="s">
        <v>6</v>
      </c>
      <c r="B7" s="47">
        <f>C7+D7</f>
        <v>8835</v>
      </c>
      <c r="C7" s="48">
        <v>1302</v>
      </c>
      <c r="D7" s="49">
        <v>7533</v>
      </c>
      <c r="E7" s="50"/>
    </row>
    <row r="8" spans="1:5" s="8" customFormat="1" ht="24.95" customHeight="1">
      <c r="A8" s="2" t="s">
        <v>7</v>
      </c>
      <c r="B8" s="47">
        <f t="shared" ref="B8:B10" si="0">C8+D8</f>
        <v>120633</v>
      </c>
      <c r="C8" s="48">
        <v>50564</v>
      </c>
      <c r="D8" s="49">
        <v>70069</v>
      </c>
      <c r="E8" s="51"/>
    </row>
    <row r="9" spans="1:5" s="8" customFormat="1" ht="24.95" customHeight="1">
      <c r="A9" s="52" t="s">
        <v>8</v>
      </c>
      <c r="B9" s="47">
        <f t="shared" si="0"/>
        <v>122997</v>
      </c>
      <c r="C9" s="48">
        <v>67796</v>
      </c>
      <c r="D9" s="49">
        <v>55201</v>
      </c>
      <c r="E9" s="51"/>
    </row>
    <row r="10" spans="1:5" s="8" customFormat="1" ht="24.95" customHeight="1">
      <c r="A10" s="52" t="s">
        <v>9</v>
      </c>
      <c r="B10" s="47">
        <f t="shared" si="0"/>
        <v>81498</v>
      </c>
      <c r="C10" s="53">
        <v>42215</v>
      </c>
      <c r="D10" s="49">
        <v>39283</v>
      </c>
      <c r="E10" s="54"/>
    </row>
    <row r="11" spans="1:5" ht="24.95" customHeight="1">
      <c r="A11" s="2" t="s">
        <v>10</v>
      </c>
      <c r="B11" s="55">
        <f>SUM(B12:B14)</f>
        <v>68790</v>
      </c>
      <c r="C11" s="56">
        <f>SUM(C12:C14)</f>
        <v>34236</v>
      </c>
      <c r="D11" s="55">
        <f>SUM(D12:D14)</f>
        <v>34554</v>
      </c>
      <c r="E11" s="54"/>
    </row>
    <row r="12" spans="1:5" ht="24.95" customHeight="1">
      <c r="A12" s="52" t="s">
        <v>11</v>
      </c>
      <c r="B12" s="47">
        <f t="shared" ref="B12:B13" si="1">C12+D12</f>
        <v>63100</v>
      </c>
      <c r="C12" s="56">
        <v>31263</v>
      </c>
      <c r="D12" s="55">
        <v>31837</v>
      </c>
      <c r="E12" s="54"/>
    </row>
    <row r="13" spans="1:5" ht="24.95" customHeight="1">
      <c r="A13" s="52" t="s">
        <v>12</v>
      </c>
      <c r="B13" s="47">
        <f t="shared" si="1"/>
        <v>5625</v>
      </c>
      <c r="C13" s="56">
        <v>2973</v>
      </c>
      <c r="D13" s="55">
        <v>2652</v>
      </c>
      <c r="E13" s="54"/>
    </row>
    <row r="14" spans="1:5" ht="24.95" customHeight="1">
      <c r="A14" s="57" t="s">
        <v>13</v>
      </c>
      <c r="B14" s="47">
        <f>C14+D14</f>
        <v>65</v>
      </c>
      <c r="C14" s="56">
        <v>0</v>
      </c>
      <c r="D14" s="55">
        <v>65</v>
      </c>
      <c r="E14" s="54"/>
    </row>
    <row r="15" spans="1:5" ht="24.95" customHeight="1">
      <c r="A15" s="2" t="s">
        <v>14</v>
      </c>
      <c r="B15" s="55">
        <f>SUM(B16:B18)</f>
        <v>36982</v>
      </c>
      <c r="C15" s="56">
        <f>SUM(C16:C18)</f>
        <v>12609</v>
      </c>
      <c r="D15" s="55">
        <f>SUM(D16:D18)</f>
        <v>24373</v>
      </c>
      <c r="E15" s="54"/>
    </row>
    <row r="16" spans="1:5" s="8" customFormat="1" ht="24.95" customHeight="1">
      <c r="A16" s="57" t="s">
        <v>15</v>
      </c>
      <c r="B16" s="49">
        <f>C16+D16</f>
        <v>23782</v>
      </c>
      <c r="C16" s="53">
        <v>8211</v>
      </c>
      <c r="D16" s="49">
        <v>15571</v>
      </c>
      <c r="E16" s="54"/>
    </row>
    <row r="17" spans="1:5" s="8" customFormat="1" ht="24.95" customHeight="1">
      <c r="A17" s="57" t="s">
        <v>16</v>
      </c>
      <c r="B17" s="49">
        <f t="shared" ref="B17:B20" si="2">C17+D17</f>
        <v>5161</v>
      </c>
      <c r="C17" s="53">
        <v>2448</v>
      </c>
      <c r="D17" s="49">
        <v>2713</v>
      </c>
      <c r="E17" s="54"/>
    </row>
    <row r="18" spans="1:5" s="8" customFormat="1" ht="24.95" customHeight="1">
      <c r="A18" s="57" t="s">
        <v>17</v>
      </c>
      <c r="B18" s="49">
        <f t="shared" si="2"/>
        <v>8039</v>
      </c>
      <c r="C18" s="53">
        <v>1950</v>
      </c>
      <c r="D18" s="49">
        <v>6089</v>
      </c>
      <c r="E18" s="54"/>
    </row>
    <row r="19" spans="1:5" s="8" customFormat="1" ht="24.95" customHeight="1">
      <c r="A19" s="52" t="s">
        <v>18</v>
      </c>
      <c r="B19" s="49">
        <f t="shared" si="2"/>
        <v>0</v>
      </c>
      <c r="C19" s="53">
        <v>0</v>
      </c>
      <c r="D19" s="49">
        <v>0</v>
      </c>
      <c r="E19" s="59"/>
    </row>
    <row r="20" spans="1:5" s="8" customFormat="1" ht="24.95" customHeight="1">
      <c r="A20" s="52" t="s">
        <v>19</v>
      </c>
      <c r="B20" s="49">
        <f t="shared" si="2"/>
        <v>0</v>
      </c>
      <c r="C20" s="53">
        <v>0</v>
      </c>
      <c r="D20" s="49">
        <v>0</v>
      </c>
    </row>
    <row r="21" spans="1:5" ht="24.95" customHeight="1">
      <c r="A21" s="2"/>
      <c r="B21" s="98" t="s">
        <v>20</v>
      </c>
      <c r="C21" s="98"/>
      <c r="D21" s="98"/>
    </row>
    <row r="22" spans="1:5" s="1" customFormat="1" ht="23.25">
      <c r="A22" s="41" t="s">
        <v>5</v>
      </c>
      <c r="B22" s="60">
        <f>SUM(B23:B27,B31,B35,B36)</f>
        <v>100.00000000000001</v>
      </c>
      <c r="C22" s="60">
        <f t="shared" ref="C22:D22" si="3">SUM(C23:C27,C31,C35,C36)</f>
        <v>100</v>
      </c>
      <c r="D22" s="60">
        <f t="shared" si="3"/>
        <v>100</v>
      </c>
    </row>
    <row r="23" spans="1:5" ht="24.95" customHeight="1">
      <c r="A23" s="46" t="s">
        <v>6</v>
      </c>
      <c r="B23" s="61">
        <v>2</v>
      </c>
      <c r="C23" s="61">
        <v>0.6</v>
      </c>
      <c r="D23" s="61">
        <v>3.3</v>
      </c>
    </row>
    <row r="24" spans="1:5" ht="24.95" customHeight="1">
      <c r="A24" s="2" t="s">
        <v>7</v>
      </c>
      <c r="B24" s="61">
        <v>27.4</v>
      </c>
      <c r="C24" s="61">
        <v>24.2</v>
      </c>
      <c r="D24" s="61">
        <v>30.3</v>
      </c>
    </row>
    <row r="25" spans="1:5" ht="24.95" customHeight="1">
      <c r="A25" s="52" t="s">
        <v>8</v>
      </c>
      <c r="B25" s="61">
        <v>28</v>
      </c>
      <c r="C25" s="61">
        <v>32.5</v>
      </c>
      <c r="D25" s="61">
        <v>23.9</v>
      </c>
    </row>
    <row r="26" spans="1:5" ht="24.95" customHeight="1">
      <c r="A26" s="52" t="s">
        <v>9</v>
      </c>
      <c r="B26" s="61">
        <v>18.5</v>
      </c>
      <c r="C26" s="61">
        <v>20.2</v>
      </c>
      <c r="D26" s="61">
        <v>17</v>
      </c>
    </row>
    <row r="27" spans="1:5" ht="24.95" customHeight="1">
      <c r="A27" s="2" t="s">
        <v>10</v>
      </c>
      <c r="B27" s="61">
        <f>SUM(B28:B30)</f>
        <v>15.700000000000001</v>
      </c>
      <c r="C27" s="62">
        <f>SUM(C28:C30)</f>
        <v>16.399999999999999</v>
      </c>
      <c r="D27" s="61">
        <f>SUM(D28:D30)</f>
        <v>15</v>
      </c>
    </row>
    <row r="28" spans="1:5" ht="24.95" customHeight="1">
      <c r="A28" s="52" t="s">
        <v>11</v>
      </c>
      <c r="B28" s="61">
        <v>14.4</v>
      </c>
      <c r="C28" s="61">
        <v>15</v>
      </c>
      <c r="D28" s="61">
        <v>13.8</v>
      </c>
    </row>
    <row r="29" spans="1:5" ht="24.95" customHeight="1">
      <c r="A29" s="52" t="s">
        <v>12</v>
      </c>
      <c r="B29" s="61">
        <v>1.3</v>
      </c>
      <c r="C29" s="61">
        <v>1.4</v>
      </c>
      <c r="D29" s="61">
        <v>1.2</v>
      </c>
    </row>
    <row r="30" spans="1:5" ht="24.95" customHeight="1">
      <c r="A30" s="57" t="s">
        <v>13</v>
      </c>
      <c r="B30" s="61" t="s">
        <v>22</v>
      </c>
      <c r="C30" s="61" t="s">
        <v>23</v>
      </c>
      <c r="D30" s="61" t="s">
        <v>22</v>
      </c>
    </row>
    <row r="31" spans="1:5" ht="24.95" customHeight="1">
      <c r="A31" s="2" t="s">
        <v>14</v>
      </c>
      <c r="B31" s="61">
        <f>SUM(B32:B34)</f>
        <v>8.4</v>
      </c>
      <c r="C31" s="62">
        <f t="shared" ref="C31:D31" si="4">SUM(C32:C34)</f>
        <v>6.1000000000000005</v>
      </c>
      <c r="D31" s="61">
        <f t="shared" si="4"/>
        <v>10.5</v>
      </c>
    </row>
    <row r="32" spans="1:5" ht="24.95" customHeight="1">
      <c r="A32" s="57" t="s">
        <v>15</v>
      </c>
      <c r="B32" s="61">
        <v>5.4</v>
      </c>
      <c r="C32" s="61">
        <v>4</v>
      </c>
      <c r="D32" s="61">
        <v>6.7</v>
      </c>
    </row>
    <row r="33" spans="1:4" ht="24.95" customHeight="1">
      <c r="A33" s="57" t="s">
        <v>16</v>
      </c>
      <c r="B33" s="61">
        <v>1.2</v>
      </c>
      <c r="C33" s="61">
        <v>1.2</v>
      </c>
      <c r="D33" s="61">
        <v>1.2</v>
      </c>
    </row>
    <row r="34" spans="1:4" ht="24.95" customHeight="1">
      <c r="A34" s="57" t="s">
        <v>17</v>
      </c>
      <c r="B34" s="61">
        <v>1.8</v>
      </c>
      <c r="C34" s="61">
        <v>0.9</v>
      </c>
      <c r="D34" s="61">
        <v>2.6</v>
      </c>
    </row>
    <row r="35" spans="1:4" ht="24.95" customHeight="1">
      <c r="A35" s="52" t="s">
        <v>18</v>
      </c>
      <c r="B35" s="61" t="s">
        <v>23</v>
      </c>
      <c r="C35" s="61" t="s">
        <v>23</v>
      </c>
      <c r="D35" s="61" t="s">
        <v>23</v>
      </c>
    </row>
    <row r="36" spans="1:4" ht="24.95" customHeight="1">
      <c r="A36" s="63" t="s">
        <v>19</v>
      </c>
      <c r="B36" s="64" t="s">
        <v>23</v>
      </c>
      <c r="C36" s="64" t="s">
        <v>23</v>
      </c>
      <c r="D36" s="64" t="s">
        <v>23</v>
      </c>
    </row>
    <row r="37" spans="1:4" s="19" customFormat="1" ht="21">
      <c r="A37" s="17"/>
      <c r="B37" s="65"/>
    </row>
    <row r="38" spans="1:4" s="40" customFormat="1" ht="23.25">
      <c r="A38" s="2" t="s">
        <v>24</v>
      </c>
      <c r="B38" s="96"/>
    </row>
    <row r="39" spans="1:4" ht="26.25" customHeight="1">
      <c r="A39" s="2" t="s">
        <v>52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3</vt:i4>
      </vt:variant>
    </vt:vector>
  </HeadingPairs>
  <TitlesOfParts>
    <vt:vector size="8" baseType="lpstr">
      <vt:lpstr>2565</vt:lpstr>
      <vt:lpstr>1</vt:lpstr>
      <vt:lpstr>2</vt:lpstr>
      <vt:lpstr>3</vt:lpstr>
      <vt:lpstr>4</vt:lpstr>
      <vt:lpstr>'2'!Print_Area</vt:lpstr>
      <vt:lpstr>'2565'!Print_Area</vt:lpstr>
      <vt:lpstr>'4'!Print_Area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cp:lastPrinted>2024-04-18T08:00:54Z</cp:lastPrinted>
  <dcterms:created xsi:type="dcterms:W3CDTF">2019-10-16T03:59:20Z</dcterms:created>
  <dcterms:modified xsi:type="dcterms:W3CDTF">2024-09-16T07:48:58Z</dcterms:modified>
</cp:coreProperties>
</file>