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FD073BE0-DED8-4C67-95E3-00DB0A35CCAB}" xr6:coauthVersionLast="46" xr6:coauthVersionMax="46" xr10:uidLastSave="{00000000-0000-0000-0000-000000000000}"/>
  <bookViews>
    <workbookView xWindow="-120" yWindow="-120" windowWidth="20730" windowHeight="11160" xr2:uid="{EC2015B9-2293-4B3F-933A-072B158650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M53" i="1"/>
  <c r="L53" i="1"/>
  <c r="K53" i="1"/>
  <c r="J53" i="1"/>
  <c r="I53" i="1"/>
  <c r="H53" i="1"/>
  <c r="G53" i="1"/>
  <c r="F53" i="1"/>
  <c r="E53" i="1"/>
  <c r="D53" i="1"/>
  <c r="C53" i="1"/>
  <c r="B53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23" i="1"/>
  <c r="M23" i="1"/>
  <c r="M12" i="1" s="1"/>
  <c r="L23" i="1"/>
  <c r="K23" i="1"/>
  <c r="J23" i="1"/>
  <c r="J12" i="1" s="1"/>
  <c r="I23" i="1"/>
  <c r="H23" i="1"/>
  <c r="G23" i="1"/>
  <c r="F23" i="1"/>
  <c r="F12" i="1" s="1"/>
  <c r="E23" i="1"/>
  <c r="D23" i="1"/>
  <c r="C23" i="1"/>
  <c r="B23" i="1"/>
  <c r="B12" i="1" s="1"/>
  <c r="N16" i="1"/>
  <c r="M16" i="1"/>
  <c r="L16" i="1"/>
  <c r="K16" i="1"/>
  <c r="K12" i="1" s="1"/>
  <c r="J16" i="1"/>
  <c r="I16" i="1"/>
  <c r="H16" i="1"/>
  <c r="G16" i="1"/>
  <c r="F16" i="1"/>
  <c r="E16" i="1"/>
  <c r="D16" i="1"/>
  <c r="C16" i="1"/>
  <c r="B16" i="1"/>
  <c r="N13" i="1"/>
  <c r="M13" i="1"/>
  <c r="L13" i="1"/>
  <c r="K13" i="1"/>
  <c r="J13" i="1"/>
  <c r="I13" i="1"/>
  <c r="H13" i="1"/>
  <c r="H12" i="1" s="1"/>
  <c r="G13" i="1"/>
  <c r="F13" i="1"/>
  <c r="E13" i="1"/>
  <c r="D13" i="1"/>
  <c r="C13" i="1"/>
  <c r="C12" i="1" s="1"/>
  <c r="B13" i="1"/>
  <c r="L12" i="1"/>
  <c r="I12" i="1"/>
  <c r="E12" i="1"/>
  <c r="D12" i="1"/>
  <c r="N12" i="1" l="1"/>
  <c r="G12" i="1"/>
</calcChain>
</file>

<file path=xl/sharedStrings.xml><?xml version="1.0" encoding="utf-8"?>
<sst xmlns="http://schemas.openxmlformats.org/spreadsheetml/2006/main" count="169" uniqueCount="120">
  <si>
    <t>ตาราง 19.3 รายรับ และรายจ่ายจริงขององค์การบริหารส่วนตำบล จำแนกตามประเภท อำเภอ และองค์การบริหารส่วนตำบล ปีงบประมาณ 2565</t>
  </si>
  <si>
    <t>Table 19.3 Actual Revenue and Expenditure of Subdistrict Administration Organization by Type, District and Subdistrict Administration Organization: Fiscal Year 2022</t>
  </si>
  <si>
    <t>(พันบาท Thousand baht)</t>
  </si>
  <si>
    <t>อำเภอ/</t>
  </si>
  <si>
    <t>รายได้</t>
  </si>
  <si>
    <t>รายจ่าย</t>
  </si>
  <si>
    <t>District/</t>
  </si>
  <si>
    <t>องค์การ</t>
  </si>
  <si>
    <t>Revenue</t>
  </si>
  <si>
    <t>Expenditure</t>
  </si>
  <si>
    <t>Subdistrict</t>
  </si>
  <si>
    <t>บริหารส่วนตำบล</t>
  </si>
  <si>
    <t>Administration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</si>
  <si>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</si>
  <si>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</si>
  <si>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</si>
  <si>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</si>
  <si>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</si>
  <si>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</si>
  <si>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อื่น ๆ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</si>
  <si>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</si>
  <si>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</si>
  <si>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</si>
  <si>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</si>
  <si>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</si>
  <si>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รายจ่ายอื่น ๆ</t>
  </si>
  <si>
    <t>Organization (SAO)</t>
  </si>
  <si>
    <t>Taxes and</t>
  </si>
  <si>
    <t>ใบอนุญาต</t>
  </si>
  <si>
    <t>Property</t>
  </si>
  <si>
    <t>และการพาณิชย์</t>
  </si>
  <si>
    <t>Miscellaneous</t>
  </si>
  <si>
    <t>Subsidies</t>
  </si>
  <si>
    <t>Others</t>
  </si>
  <si>
    <t>Central</t>
  </si>
  <si>
    <t>Personnel</t>
  </si>
  <si>
    <t>Operations</t>
  </si>
  <si>
    <t>Investments</t>
  </si>
  <si>
    <t>duties</t>
  </si>
  <si>
    <t>และค่าปรับ</t>
  </si>
  <si>
    <t>Public utilities</t>
  </si>
  <si>
    <t>fund</t>
  </si>
  <si>
    <t>Fees, license</t>
  </si>
  <si>
    <t>and commerce</t>
  </si>
  <si>
    <t>fees and fines</t>
  </si>
  <si>
    <t>รวมยอด</t>
  </si>
  <si>
    <t>Total</t>
  </si>
  <si>
    <t>อำเภอเมืองสมุทรปราการ</t>
  </si>
  <si>
    <t>Mueang Samut Prakan District</t>
  </si>
  <si>
    <t>อบต. บางโปรง</t>
  </si>
  <si>
    <t>Bang Prong SAO</t>
  </si>
  <si>
    <t>อบต. บางด้วน</t>
  </si>
  <si>
    <t>18,683,455,86</t>
  </si>
  <si>
    <t>Bang Duan SAO</t>
  </si>
  <si>
    <t>อำเภอบางบ่อ</t>
  </si>
  <si>
    <t>Bang Bo District</t>
  </si>
  <si>
    <t>อบต. บางบ่อ</t>
  </si>
  <si>
    <t>Bang Bo SAO</t>
  </si>
  <si>
    <t>อบต. บ้านระกาศ</t>
  </si>
  <si>
    <t>Ban Rakad SAO</t>
  </si>
  <si>
    <t>อบต. บางเพรียง</t>
  </si>
  <si>
    <t>41,774,327,80</t>
  </si>
  <si>
    <t>Bang Phriang SAO</t>
  </si>
  <si>
    <t>อบต. คลองด่าน</t>
  </si>
  <si>
    <t>Khlong Dan SAO</t>
  </si>
  <si>
    <t>อบต. เปร็ง</t>
  </si>
  <si>
    <t>Preng SAO</t>
  </si>
  <si>
    <t>อบต. คลองนิยมยาตรา</t>
  </si>
  <si>
    <t>Khlong Niyom Yattra SAO</t>
  </si>
  <si>
    <t>อำเภอบางพลี</t>
  </si>
  <si>
    <t>Bang Phli District</t>
  </si>
  <si>
    <t>อบต. บางพลีใหญ่</t>
  </si>
  <si>
    <t>62,182.914.98</t>
  </si>
  <si>
    <t>Bang Phli Yai SAO</t>
  </si>
  <si>
    <t>อบต. บางปลา</t>
  </si>
  <si>
    <t>Bang Pla SAO</t>
  </si>
  <si>
    <t>อบต. บางโฉลง</t>
  </si>
  <si>
    <t>Bang Chalong SAO</t>
  </si>
  <si>
    <t>อบต. ราชาเทวะ</t>
  </si>
  <si>
    <t>Racha Thewa SAO</t>
  </si>
  <si>
    <t>อบต. หนองปรือ</t>
  </si>
  <si>
    <t>Nong Prue SAO</t>
  </si>
  <si>
    <t>อำเภอพระประแดง</t>
  </si>
  <si>
    <t>Phra Pradaeng District</t>
  </si>
  <si>
    <t>อบต. บางยอ</t>
  </si>
  <si>
    <t>1,125,,558.11</t>
  </si>
  <si>
    <t>Bang Yo SAO</t>
  </si>
  <si>
    <t>อบต. บางกะเจ้า</t>
  </si>
  <si>
    <t>Bang Kachao SAO</t>
  </si>
  <si>
    <t>อบต. บางน้ำผึ้ง</t>
  </si>
  <si>
    <t>18,221.018.00</t>
  </si>
  <si>
    <t>Bang Nam Phueng SAO</t>
  </si>
  <si>
    <t>อบต. บางกระสอบ</t>
  </si>
  <si>
    <t>Bang Krasop SAO</t>
  </si>
  <si>
    <t>อบต. บางกอบัว</t>
  </si>
  <si>
    <t>Bang Ko Bua SAO</t>
  </si>
  <si>
    <t>อบต. ทรงคนอง</t>
  </si>
  <si>
    <t>Song Khanong SAO</t>
  </si>
  <si>
    <t>อำเภอพระสมุทรเจดีย์</t>
  </si>
  <si>
    <t>Phra Samut Chedi District</t>
  </si>
  <si>
    <t>อบต. นาเกลือ</t>
  </si>
  <si>
    <t>Na Kluea SAO</t>
  </si>
  <si>
    <t>อบต. บ้านคลองสวน</t>
  </si>
  <si>
    <t>Ban Khlong Suan SAO</t>
  </si>
  <si>
    <t>อบต. แหลมฟ้าผ่า</t>
  </si>
  <si>
    <t>Laem Fa Pha SAO</t>
  </si>
  <si>
    <t>อบต. ในคลองบางปลากด</t>
  </si>
  <si>
    <t>Nai Khlong Bang Pla Kot SAO</t>
  </si>
  <si>
    <t>อำเภอบางเสาธง</t>
  </si>
  <si>
    <t>Bang Sao Thong District</t>
  </si>
  <si>
    <t>อบต. บางเสาธง</t>
  </si>
  <si>
    <t>Bang Sao Thong SAO</t>
  </si>
  <si>
    <t>อบต. ศีรษะจรเข้น้อย</t>
  </si>
  <si>
    <t>Sisa Charakhe Noi SAO</t>
  </si>
  <si>
    <t>อบต. ศีรษะจรเข้ใหญ่</t>
  </si>
  <si>
    <t>Sisa Charakhe Yai SAO</t>
  </si>
  <si>
    <t>ที่มา:  </t>
  </si>
  <si>
    <t>สำนักงานส่งเสริมการปกครองท้องถิ่นจังหวัดสมุทรปราการ</t>
  </si>
  <si>
    <t>Source:  </t>
  </si>
  <si>
    <t>Samut Prakan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</si>
</sst>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wrapText="1"/>
    </xf>
    <xf numFmtId="187" fontId="2" fillId="0" borderId="1" xfId="1" applyNumberFormat="1" applyFont="1" applyBorder="1" applyAlignment="1">
      <alignment horizontal="center" vertical="center" wrapText="1"/>
    </xf>
    <xf numFmtId="187" fontId="2" fillId="0" borderId="2" xfId="1" applyNumberFormat="1" applyFont="1" applyBorder="1" applyAlignment="1">
      <alignment horizontal="center" vertical="center" wrapText="1"/>
    </xf>
    <xf numFmtId="187" fontId="2" fillId="0" borderId="4" xfId="1" applyNumberFormat="1" applyFont="1" applyBorder="1" applyAlignment="1">
      <alignment horizontal="center" vertical="center" wrapText="1"/>
    </xf>
    <xf numFmtId="187" fontId="2" fillId="0" borderId="5" xfId="1" applyNumberFormat="1" applyFont="1" applyBorder="1" applyAlignment="1">
      <alignment horizontal="center" vertical="center" wrapText="1"/>
    </xf>
    <xf numFmtId="187" fontId="2" fillId="0" borderId="7" xfId="1" applyNumberFormat="1" applyFont="1" applyBorder="1" applyAlignment="1">
      <alignment horizontal="center" vertical="center" wrapText="1"/>
    </xf>
    <xf numFmtId="187" fontId="2" fillId="0" borderId="5" xfId="1" applyNumberFormat="1" applyFont="1" applyBorder="1" applyAlignment="1">
      <alignment horizontal="center" vertical="center" wrapText="1"/>
    </xf>
    <xf numFmtId="187" fontId="2" fillId="0" borderId="8" xfId="1" applyNumberFormat="1" applyFont="1" applyBorder="1" applyAlignment="1">
      <alignment horizontal="center" vertical="center" wrapText="1"/>
    </xf>
    <xf numFmtId="187" fontId="2" fillId="0" borderId="7" xfId="1" applyNumberFormat="1" applyFont="1" applyBorder="1" applyAlignment="1">
      <alignment horizontal="center" vertical="center" wrapText="1"/>
    </xf>
    <xf numFmtId="187" fontId="2" fillId="0" borderId="4" xfId="1" applyNumberFormat="1" applyFont="1" applyBorder="1" applyAlignment="1">
      <alignment horizontal="center" wrapText="1"/>
    </xf>
    <xf numFmtId="187" fontId="2" fillId="0" borderId="5" xfId="1" applyNumberFormat="1" applyFont="1" applyBorder="1" applyAlignment="1">
      <alignment horizontal="right" wrapText="1"/>
    </xf>
    <xf numFmtId="187" fontId="2" fillId="0" borderId="4" xfId="1" applyNumberFormat="1" applyFont="1" applyBorder="1" applyAlignment="1">
      <alignment horizontal="left" wrapText="1"/>
    </xf>
    <xf numFmtId="187" fontId="4" fillId="0" borderId="4" xfId="1" applyNumberFormat="1" applyFont="1" applyBorder="1" applyAlignment="1">
      <alignment horizontal="left" wrapText="1" indent="1"/>
    </xf>
    <xf numFmtId="187" fontId="4" fillId="0" borderId="5" xfId="1" applyNumberFormat="1" applyFont="1" applyBorder="1" applyAlignment="1">
      <alignment horizontal="right" wrapText="1"/>
    </xf>
    <xf numFmtId="187" fontId="4" fillId="0" borderId="8" xfId="1" applyNumberFormat="1" applyFont="1" applyBorder="1" applyAlignment="1">
      <alignment horizontal="left" wrapText="1" indent="1"/>
    </xf>
    <xf numFmtId="187" fontId="4" fillId="0" borderId="7" xfId="1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187" fontId="2" fillId="0" borderId="4" xfId="1" applyNumberFormat="1" applyFont="1" applyBorder="1" applyAlignment="1">
      <alignment horizontal="left"/>
    </xf>
    <xf numFmtId="187" fontId="4" fillId="0" borderId="4" xfId="1" applyNumberFormat="1" applyFont="1" applyBorder="1" applyAlignment="1">
      <alignment horizontal="left" indent="1"/>
    </xf>
    <xf numFmtId="0" fontId="3" fillId="0" borderId="0" xfId="0" applyFont="1" applyAlignment="1">
      <alignment horizontal="left"/>
    </xf>
    <xf numFmtId="187" fontId="2" fillId="0" borderId="3" xfId="1" applyNumberFormat="1" applyFont="1" applyBorder="1" applyAlignment="1">
      <alignment horizontal="left" vertical="center" wrapText="1"/>
    </xf>
    <xf numFmtId="187" fontId="2" fillId="0" borderId="6" xfId="1" applyNumberFormat="1" applyFont="1" applyBorder="1" applyAlignment="1">
      <alignment horizontal="left" vertical="center" wrapText="1"/>
    </xf>
    <xf numFmtId="187" fontId="2" fillId="0" borderId="9" xfId="1" applyNumberFormat="1" applyFont="1" applyBorder="1" applyAlignment="1">
      <alignment horizontal="left" vertical="center" wrapText="1"/>
    </xf>
    <xf numFmtId="187" fontId="2" fillId="0" borderId="6" xfId="1" applyNumberFormat="1" applyFont="1" applyBorder="1" applyAlignment="1">
      <alignment horizontal="left" wrapText="1"/>
    </xf>
    <xf numFmtId="187" fontId="2" fillId="0" borderId="6" xfId="1" applyNumberFormat="1" applyFont="1" applyBorder="1" applyAlignment="1">
      <alignment horizontal="left"/>
    </xf>
    <xf numFmtId="187" fontId="4" fillId="0" borderId="6" xfId="1" applyNumberFormat="1" applyFont="1" applyBorder="1" applyAlignment="1">
      <alignment horizontal="left" wrapText="1"/>
    </xf>
    <xf numFmtId="187" fontId="4" fillId="0" borderId="6" xfId="1" applyNumberFormat="1" applyFont="1" applyBorder="1" applyAlignment="1">
      <alignment horizontal="left"/>
    </xf>
    <xf numFmtId="187" fontId="4" fillId="0" borderId="9" xfId="1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1242</xdr:colOff>
      <xdr:row>0</xdr:row>
      <xdr:rowOff>0</xdr:rowOff>
    </xdr:from>
    <xdr:to>
      <xdr:col>15</xdr:col>
      <xdr:colOff>2898</xdr:colOff>
      <xdr:row>2</xdr:row>
      <xdr:rowOff>1656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D5EF7AE1-285B-44F7-A3FE-E690FD59652F}"/>
            </a:ext>
          </a:extLst>
        </xdr:cNvPr>
        <xdr:cNvGrpSpPr/>
      </xdr:nvGrpSpPr>
      <xdr:grpSpPr>
        <a:xfrm>
          <a:off x="13193367" y="0"/>
          <a:ext cx="1656" cy="477906"/>
          <a:chOff x="9639300" y="752475"/>
          <a:chExt cx="398834" cy="423515"/>
        </a:xfrm>
      </xdr:grpSpPr>
      <xdr:sp macro="" textlink="">
        <xdr:nvSpPr>
          <xdr:cNvPr id="3" name="Circle: Hollow 4">
            <a:extLst>
              <a:ext uri="{FF2B5EF4-FFF2-40B4-BE49-F238E27FC236}">
                <a16:creationId xmlns:a16="http://schemas.microsoft.com/office/drawing/2014/main" id="{81B9EA8F-E1B3-431B-B2C6-CD53A824FF2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7CAD0AFE-07E0-490B-B0FA-09BDBEB4FE99}"/>
              </a:ext>
            </a:extLst>
          </xdr:cNvPr>
          <xdr:cNvSpPr txBox="1"/>
        </xdr:nvSpPr>
        <xdr:spPr>
          <a:xfrm rot="5400000">
            <a:off x="9629782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15</xdr:col>
      <xdr:colOff>828</xdr:colOff>
      <xdr:row>59</xdr:row>
      <xdr:rowOff>91110</xdr:rowOff>
    </xdr:from>
    <xdr:to>
      <xdr:col>15</xdr:col>
      <xdr:colOff>10353</xdr:colOff>
      <xdr:row>62</xdr:row>
      <xdr:rowOff>14909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77A81897-9E87-4D24-AFEC-1F20ECACDCBA}"/>
            </a:ext>
          </a:extLst>
        </xdr:cNvPr>
        <xdr:cNvGrpSpPr/>
      </xdr:nvGrpSpPr>
      <xdr:grpSpPr>
        <a:xfrm>
          <a:off x="13192953" y="12806985"/>
          <a:ext cx="9525" cy="466724"/>
          <a:chOff x="9639300" y="752475"/>
          <a:chExt cx="398834" cy="423515"/>
        </a:xfrm>
      </xdr:grpSpPr>
      <xdr:sp macro="" textlink="">
        <xdr:nvSpPr>
          <xdr:cNvPr id="6" name="Circle: Hollow 4">
            <a:extLst>
              <a:ext uri="{FF2B5EF4-FFF2-40B4-BE49-F238E27FC236}">
                <a16:creationId xmlns:a16="http://schemas.microsoft.com/office/drawing/2014/main" id="{DDE71587-B93D-43C3-AD34-42AE7B28F4A2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5">
            <a:extLst>
              <a:ext uri="{FF2B5EF4-FFF2-40B4-BE49-F238E27FC236}">
                <a16:creationId xmlns:a16="http://schemas.microsoft.com/office/drawing/2014/main" id="{4ACE68FA-5556-4BBE-A6DA-E340EAE48506}"/>
              </a:ext>
            </a:extLst>
          </xdr:cNvPr>
          <xdr:cNvSpPr txBox="1"/>
        </xdr:nvSpPr>
        <xdr:spPr>
          <a:xfrm rot="5400000">
            <a:off x="9629782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D733-95EC-4896-A07E-5A03F5881587}">
  <dimension ref="A1:O58"/>
  <sheetViews>
    <sheetView tabSelected="1" workbookViewId="0">
      <selection activeCell="A34" sqref="A34"/>
    </sheetView>
  </sheetViews>
  <sheetFormatPr defaultRowHeight="14.25" x14ac:dyDescent="0.2"/>
  <cols>
    <col min="1" max="1" width="17" customWidth="1"/>
    <col min="2" max="2" width="12" customWidth="1"/>
    <col min="3" max="12" width="10.375" customWidth="1"/>
    <col min="13" max="13" width="11.125" customWidth="1"/>
    <col min="14" max="14" width="10.375" customWidth="1"/>
    <col min="15" max="15" width="18.875" style="34" customWidth="1"/>
  </cols>
  <sheetData>
    <row r="1" spans="1:15" s="2" customFormat="1" ht="18.75" x14ac:dyDescent="0.3">
      <c r="A1" s="1" t="s">
        <v>0</v>
      </c>
      <c r="O1" s="24"/>
    </row>
    <row r="2" spans="1:15" s="2" customFormat="1" ht="18.75" x14ac:dyDescent="0.3">
      <c r="A2" s="1" t="s">
        <v>1</v>
      </c>
      <c r="O2" s="24"/>
    </row>
    <row r="3" spans="1:15" ht="18.75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7.100000000000001" customHeight="1" x14ac:dyDescent="0.2">
      <c r="A4" s="4" t="s">
        <v>3</v>
      </c>
      <c r="B4" s="5" t="s">
        <v>4</v>
      </c>
      <c r="C4" s="5"/>
      <c r="D4" s="5"/>
      <c r="E4" s="5"/>
      <c r="F4" s="5"/>
      <c r="G4" s="5"/>
      <c r="H4" s="5"/>
      <c r="I4" s="5" t="s">
        <v>5</v>
      </c>
      <c r="J4" s="5"/>
      <c r="K4" s="5"/>
      <c r="L4" s="5"/>
      <c r="M4" s="5"/>
      <c r="N4" s="5"/>
      <c r="O4" s="25" t="s">
        <v>6</v>
      </c>
    </row>
    <row r="5" spans="1:15" ht="18.75" x14ac:dyDescent="0.2">
      <c r="A5" s="6" t="s">
        <v>7</v>
      </c>
      <c r="B5" s="7" t="s">
        <v>8</v>
      </c>
      <c r="C5" s="7"/>
      <c r="D5" s="7"/>
      <c r="E5" s="7"/>
      <c r="F5" s="7"/>
      <c r="G5" s="7"/>
      <c r="H5" s="7"/>
      <c r="I5" s="7" t="s">
        <v>9</v>
      </c>
      <c r="J5" s="7"/>
      <c r="K5" s="7"/>
      <c r="L5" s="7"/>
      <c r="M5" s="7"/>
      <c r="N5" s="7"/>
      <c r="O5" s="26" t="s">
        <v>10</v>
      </c>
    </row>
    <row r="6" spans="1:15" ht="18.75" x14ac:dyDescent="0.2">
      <c r="A6" s="6" t="s">
        <v>11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6" t="s">
        <v>12</v>
      </c>
    </row>
    <row r="7" spans="1:15" ht="15.95" customHeight="1" x14ac:dyDescent="0.2">
      <c r="A7" s="6"/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18</v>
      </c>
      <c r="H7" s="9" t="s">
        <v>19</v>
      </c>
      <c r="I7" s="9" t="s">
        <v>20</v>
      </c>
      <c r="J7" s="9" t="s">
        <v>21</v>
      </c>
      <c r="K7" s="9" t="s">
        <v>22</v>
      </c>
      <c r="L7" s="9" t="s">
        <v>23</v>
      </c>
      <c r="M7" s="9" t="s">
        <v>24</v>
      </c>
      <c r="N7" s="9" t="s">
        <v>25</v>
      </c>
      <c r="O7" s="26" t="s">
        <v>26</v>
      </c>
    </row>
    <row r="8" spans="1:15" ht="15.95" customHeight="1" x14ac:dyDescent="0.2">
      <c r="A8" s="6"/>
      <c r="B8" s="9" t="s">
        <v>27</v>
      </c>
      <c r="C8" s="9" t="s">
        <v>28</v>
      </c>
      <c r="D8" s="9" t="s">
        <v>29</v>
      </c>
      <c r="E8" s="9" t="s">
        <v>30</v>
      </c>
      <c r="F8" s="9" t="s">
        <v>31</v>
      </c>
      <c r="G8" s="9" t="s">
        <v>32</v>
      </c>
      <c r="H8" s="9" t="s">
        <v>33</v>
      </c>
      <c r="I8" s="9" t="s">
        <v>34</v>
      </c>
      <c r="J8" s="9" t="s">
        <v>35</v>
      </c>
      <c r="K8" s="9" t="s">
        <v>36</v>
      </c>
      <c r="L8" s="9" t="s">
        <v>37</v>
      </c>
      <c r="M8" s="9" t="s">
        <v>32</v>
      </c>
      <c r="N8" s="9" t="s">
        <v>33</v>
      </c>
      <c r="O8" s="26"/>
    </row>
    <row r="9" spans="1:15" ht="15.95" customHeight="1" x14ac:dyDescent="0.2">
      <c r="A9" s="6"/>
      <c r="B9" s="9" t="s">
        <v>38</v>
      </c>
      <c r="C9" s="9" t="s">
        <v>39</v>
      </c>
      <c r="D9" s="9"/>
      <c r="E9" s="9" t="s">
        <v>40</v>
      </c>
      <c r="F9" s="9"/>
      <c r="G9" s="9"/>
      <c r="H9" s="9"/>
      <c r="I9" s="9" t="s">
        <v>41</v>
      </c>
      <c r="J9" s="9"/>
      <c r="K9" s="9"/>
      <c r="L9" s="9"/>
      <c r="M9" s="9"/>
      <c r="N9" s="9"/>
      <c r="O9" s="26"/>
    </row>
    <row r="10" spans="1:15" ht="15.95" customHeight="1" x14ac:dyDescent="0.2">
      <c r="A10" s="6"/>
      <c r="B10" s="9"/>
      <c r="C10" s="9" t="s">
        <v>42</v>
      </c>
      <c r="D10" s="9"/>
      <c r="E10" s="9" t="s">
        <v>43</v>
      </c>
      <c r="F10" s="9"/>
      <c r="G10" s="9"/>
      <c r="H10" s="9"/>
      <c r="I10" s="9"/>
      <c r="J10" s="9"/>
      <c r="K10" s="9"/>
      <c r="L10" s="9"/>
      <c r="M10" s="9"/>
      <c r="N10" s="9"/>
      <c r="O10" s="26"/>
    </row>
    <row r="11" spans="1:15" ht="15.95" customHeight="1" x14ac:dyDescent="0.2">
      <c r="A11" s="10"/>
      <c r="B11" s="11"/>
      <c r="C11" s="11" t="s">
        <v>44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27"/>
    </row>
    <row r="12" spans="1:15" ht="18.75" x14ac:dyDescent="0.3">
      <c r="A12" s="12" t="s">
        <v>45</v>
      </c>
      <c r="B12" s="13">
        <f>SUM(B13,B16,B23,B41,B48,B53)</f>
        <v>4357515682.1599998</v>
      </c>
      <c r="C12" s="13">
        <f>SUM(C13,C16,C23,C41,C48,C53)</f>
        <v>96565955.919999987</v>
      </c>
      <c r="D12" s="13">
        <f>SUM(D13,D16,D23,D41,D48,D53)</f>
        <v>0</v>
      </c>
      <c r="E12" s="13">
        <f>SUM(E13,E16,E23,E41,E48,E53)</f>
        <v>674950</v>
      </c>
      <c r="F12" s="13">
        <f>SUM(F13,F16,F23,F41,F48,F53)</f>
        <v>2230013.2199999997</v>
      </c>
      <c r="G12" s="13">
        <f>SUM(G13,G16,G23,G41,G48,G53)</f>
        <v>993977481.2700001</v>
      </c>
      <c r="H12" s="13">
        <f>SUM(H13,H16,H23,H41,H48,H53)</f>
        <v>77012937.870000005</v>
      </c>
      <c r="I12" s="13">
        <f>SUM(I13,I16,I23,I41,I48,I53)</f>
        <v>142393816.11999997</v>
      </c>
      <c r="J12" s="13">
        <f>SUM(J13,J16,J23,J41,J48,J53)</f>
        <v>712997531.08999991</v>
      </c>
      <c r="K12" s="13">
        <f>SUM(K13,K16,K23,K41,K48,K53)</f>
        <v>910541995.57999992</v>
      </c>
      <c r="L12" s="13">
        <f>SUM(L13,L16,L23,L41,L48,L53)</f>
        <v>680004317.21000004</v>
      </c>
      <c r="M12" s="13">
        <f>SUM(M13,M16,M23,M41,M48,M53)</f>
        <v>841802508.30000007</v>
      </c>
      <c r="N12" s="13">
        <f>SUM(N13,N16,N23,N41,N48,N53)</f>
        <v>28413636.57</v>
      </c>
      <c r="O12" s="28" t="s">
        <v>46</v>
      </c>
    </row>
    <row r="13" spans="1:15" ht="18.75" x14ac:dyDescent="0.3">
      <c r="A13" s="22" t="s">
        <v>47</v>
      </c>
      <c r="B13" s="13">
        <f>SUM(B14:B15)</f>
        <v>103296790.16</v>
      </c>
      <c r="C13" s="13">
        <f t="shared" ref="C13:N13" si="0">SUM(C14:C15)</f>
        <v>3155929</v>
      </c>
      <c r="D13" s="13">
        <f t="shared" si="0"/>
        <v>0</v>
      </c>
      <c r="E13" s="13">
        <f t="shared" si="0"/>
        <v>0</v>
      </c>
      <c r="F13" s="13">
        <f t="shared" si="0"/>
        <v>7000</v>
      </c>
      <c r="G13" s="13">
        <f t="shared" si="0"/>
        <v>39509526.5</v>
      </c>
      <c r="H13" s="13">
        <f t="shared" si="0"/>
        <v>2742715.9699999997</v>
      </c>
      <c r="I13" s="13">
        <f t="shared" si="0"/>
        <v>1155966.6000000001</v>
      </c>
      <c r="J13" s="13">
        <f t="shared" si="0"/>
        <v>21863000.350000001</v>
      </c>
      <c r="K13" s="13">
        <f t="shared" si="0"/>
        <v>42818076.25</v>
      </c>
      <c r="L13" s="13">
        <f t="shared" si="0"/>
        <v>9501536.6400000006</v>
      </c>
      <c r="M13" s="13">
        <f t="shared" si="0"/>
        <v>31448137.240000002</v>
      </c>
      <c r="N13" s="13">
        <f t="shared" si="0"/>
        <v>499948.79999999999</v>
      </c>
      <c r="O13" s="29" t="s">
        <v>48</v>
      </c>
    </row>
    <row r="14" spans="1:15" ht="18.75" x14ac:dyDescent="0.3">
      <c r="A14" s="15" t="s">
        <v>49</v>
      </c>
      <c r="B14" s="16">
        <v>57063160.659999996</v>
      </c>
      <c r="C14" s="16">
        <v>2511126.6</v>
      </c>
      <c r="D14" s="16">
        <v>0</v>
      </c>
      <c r="E14" s="16">
        <v>0</v>
      </c>
      <c r="F14" s="16">
        <v>7000</v>
      </c>
      <c r="G14" s="16">
        <v>21669206.5</v>
      </c>
      <c r="H14" s="16">
        <v>1866353.13</v>
      </c>
      <c r="I14" s="16">
        <v>1155966.6000000001</v>
      </c>
      <c r="J14" s="16">
        <v>21863000.350000001</v>
      </c>
      <c r="K14" s="16">
        <v>26548528.030000001</v>
      </c>
      <c r="L14" s="16">
        <v>7004278.75</v>
      </c>
      <c r="M14" s="16">
        <v>16402030.17</v>
      </c>
      <c r="N14" s="16">
        <v>289048.8</v>
      </c>
      <c r="O14" s="30" t="s">
        <v>50</v>
      </c>
    </row>
    <row r="15" spans="1:15" ht="19.5" customHeight="1" x14ac:dyDescent="0.3">
      <c r="A15" s="15" t="s">
        <v>51</v>
      </c>
      <c r="B15" s="16">
        <v>46233629.5</v>
      </c>
      <c r="C15" s="16">
        <v>644802.4</v>
      </c>
      <c r="D15" s="16">
        <v>0</v>
      </c>
      <c r="E15" s="16">
        <v>0</v>
      </c>
      <c r="F15" s="16">
        <v>0</v>
      </c>
      <c r="G15" s="16">
        <v>17840320</v>
      </c>
      <c r="H15" s="16">
        <v>876362.84</v>
      </c>
      <c r="I15" s="16">
        <v>0</v>
      </c>
      <c r="J15" s="16" t="s">
        <v>52</v>
      </c>
      <c r="K15" s="16">
        <v>16269548.220000001</v>
      </c>
      <c r="L15" s="16">
        <v>2497257.89</v>
      </c>
      <c r="M15" s="16">
        <v>15046107.07</v>
      </c>
      <c r="N15" s="16">
        <v>210900</v>
      </c>
      <c r="O15" s="31" t="s">
        <v>53</v>
      </c>
    </row>
    <row r="16" spans="1:15" ht="18.75" x14ac:dyDescent="0.3">
      <c r="A16" s="14" t="s">
        <v>54</v>
      </c>
      <c r="B16" s="13">
        <f>SUM(B17:B22)</f>
        <v>598547069.64999998</v>
      </c>
      <c r="C16" s="13">
        <f t="shared" ref="C16:N16" si="1">SUM(C17:C22)</f>
        <v>9068050.9800000004</v>
      </c>
      <c r="D16" s="13">
        <f t="shared" si="1"/>
        <v>0</v>
      </c>
      <c r="E16" s="13">
        <f t="shared" si="1"/>
        <v>0</v>
      </c>
      <c r="F16" s="13">
        <f t="shared" si="1"/>
        <v>15</v>
      </c>
      <c r="G16" s="13">
        <f t="shared" si="1"/>
        <v>172217685</v>
      </c>
      <c r="H16" s="13">
        <f t="shared" si="1"/>
        <v>9883034.1099999994</v>
      </c>
      <c r="I16" s="13">
        <f>SUM(I17:I22)</f>
        <v>6219313.2000000002</v>
      </c>
      <c r="J16" s="13">
        <f t="shared" si="1"/>
        <v>127093620.13000001</v>
      </c>
      <c r="K16" s="13">
        <f t="shared" si="1"/>
        <v>123292962.16999999</v>
      </c>
      <c r="L16" s="13">
        <f t="shared" si="1"/>
        <v>79548329.290000007</v>
      </c>
      <c r="M16" s="13">
        <f t="shared" si="1"/>
        <v>163926561.31999999</v>
      </c>
      <c r="N16" s="13">
        <f t="shared" si="1"/>
        <v>7224830.75</v>
      </c>
      <c r="O16" s="28" t="s">
        <v>55</v>
      </c>
    </row>
    <row r="17" spans="1:15" ht="17.100000000000001" customHeight="1" x14ac:dyDescent="0.3">
      <c r="A17" s="15" t="s">
        <v>56</v>
      </c>
      <c r="B17" s="16">
        <v>215321766.34999999</v>
      </c>
      <c r="C17" s="16">
        <v>2721098.95</v>
      </c>
      <c r="D17" s="16">
        <v>0</v>
      </c>
      <c r="E17" s="16">
        <v>0</v>
      </c>
      <c r="F17" s="16">
        <v>0</v>
      </c>
      <c r="G17" s="16">
        <v>48948904</v>
      </c>
      <c r="H17" s="16">
        <v>4082695.47</v>
      </c>
      <c r="I17" s="16">
        <v>3408440</v>
      </c>
      <c r="J17" s="16">
        <v>43271812.420000002</v>
      </c>
      <c r="K17" s="16">
        <v>38402202.649999999</v>
      </c>
      <c r="L17" s="16">
        <v>35957891.75</v>
      </c>
      <c r="M17" s="16">
        <v>45027696.990000002</v>
      </c>
      <c r="N17" s="16">
        <v>3489797.87</v>
      </c>
      <c r="O17" s="30" t="s">
        <v>57</v>
      </c>
    </row>
    <row r="18" spans="1:15" ht="17.100000000000001" customHeight="1" x14ac:dyDescent="0.3">
      <c r="A18" s="15" t="s">
        <v>58</v>
      </c>
      <c r="B18" s="16">
        <v>80846392.120000005</v>
      </c>
      <c r="C18" s="16">
        <v>690456.5</v>
      </c>
      <c r="D18" s="16">
        <v>0</v>
      </c>
      <c r="E18" s="16">
        <v>0</v>
      </c>
      <c r="F18" s="16">
        <v>0</v>
      </c>
      <c r="G18" s="16">
        <v>21293219</v>
      </c>
      <c r="H18" s="16">
        <v>1048752.28</v>
      </c>
      <c r="I18" s="16">
        <v>362180</v>
      </c>
      <c r="J18" s="16">
        <v>27758052</v>
      </c>
      <c r="K18" s="16">
        <v>21767869.510000002</v>
      </c>
      <c r="L18" s="16">
        <v>12847320.07</v>
      </c>
      <c r="M18" s="16">
        <v>20034437.5</v>
      </c>
      <c r="N18" s="16">
        <v>1298799.19</v>
      </c>
      <c r="O18" s="30" t="s">
        <v>59</v>
      </c>
    </row>
    <row r="19" spans="1:15" ht="17.100000000000001" customHeight="1" x14ac:dyDescent="0.3">
      <c r="A19" s="15" t="s">
        <v>60</v>
      </c>
      <c r="B19" s="16">
        <v>145006565.71000001</v>
      </c>
      <c r="C19" s="16">
        <v>3377231.88</v>
      </c>
      <c r="D19" s="16">
        <v>0</v>
      </c>
      <c r="E19" s="16">
        <v>0</v>
      </c>
      <c r="F19" s="16">
        <v>0</v>
      </c>
      <c r="G19" s="16">
        <v>31815028</v>
      </c>
      <c r="H19" s="16">
        <v>2441103.2599999998</v>
      </c>
      <c r="I19" s="16">
        <v>1401669.2</v>
      </c>
      <c r="J19" s="16" t="s">
        <v>61</v>
      </c>
      <c r="K19" s="16">
        <v>34808594.850000001</v>
      </c>
      <c r="L19" s="16">
        <v>12752193.84</v>
      </c>
      <c r="M19" s="16">
        <v>36486749.539999999</v>
      </c>
      <c r="N19" s="16">
        <v>521120</v>
      </c>
      <c r="O19" s="30" t="s">
        <v>62</v>
      </c>
    </row>
    <row r="20" spans="1:15" ht="17.100000000000001" customHeight="1" x14ac:dyDescent="0.3">
      <c r="A20" s="15" t="s">
        <v>63</v>
      </c>
      <c r="B20" s="16">
        <v>90893857.120000005</v>
      </c>
      <c r="C20" s="16">
        <v>1051479.7</v>
      </c>
      <c r="D20" s="16">
        <v>0</v>
      </c>
      <c r="E20" s="16">
        <v>0</v>
      </c>
      <c r="F20" s="16">
        <v>0</v>
      </c>
      <c r="G20" s="16">
        <v>40976806</v>
      </c>
      <c r="H20" s="16">
        <v>1767518.86</v>
      </c>
      <c r="I20" s="16">
        <v>716630.4</v>
      </c>
      <c r="J20" s="16">
        <v>25990468.239999998</v>
      </c>
      <c r="K20" s="16">
        <v>14005397.83</v>
      </c>
      <c r="L20" s="16">
        <v>7775471.9000000004</v>
      </c>
      <c r="M20" s="16">
        <v>39360325.619999997</v>
      </c>
      <c r="N20" s="16">
        <v>816094.64</v>
      </c>
      <c r="O20" s="30" t="s">
        <v>64</v>
      </c>
    </row>
    <row r="21" spans="1:15" ht="17.100000000000001" customHeight="1" x14ac:dyDescent="0.3">
      <c r="A21" s="15" t="s">
        <v>65</v>
      </c>
      <c r="B21" s="16">
        <v>33586272.439999998</v>
      </c>
      <c r="C21" s="16">
        <v>563900.80000000005</v>
      </c>
      <c r="D21" s="16">
        <v>0</v>
      </c>
      <c r="E21" s="16">
        <v>0</v>
      </c>
      <c r="F21" s="16">
        <v>0</v>
      </c>
      <c r="G21" s="16">
        <v>17443100</v>
      </c>
      <c r="H21" s="16">
        <v>269663.90000000002</v>
      </c>
      <c r="I21" s="16">
        <v>330393.59999999998</v>
      </c>
      <c r="J21" s="16">
        <v>15459882.210000001</v>
      </c>
      <c r="K21" s="16">
        <v>6151709.7800000003</v>
      </c>
      <c r="L21" s="16">
        <v>6286773.5</v>
      </c>
      <c r="M21" s="16">
        <v>13211455</v>
      </c>
      <c r="N21" s="16">
        <v>957090.78</v>
      </c>
      <c r="O21" s="30" t="s">
        <v>66</v>
      </c>
    </row>
    <row r="22" spans="1:15" ht="17.100000000000001" customHeight="1" x14ac:dyDescent="0.3">
      <c r="A22" s="15" t="s">
        <v>67</v>
      </c>
      <c r="B22" s="16">
        <v>32892215.91</v>
      </c>
      <c r="C22" s="16">
        <v>663883.15</v>
      </c>
      <c r="D22" s="16">
        <v>0</v>
      </c>
      <c r="E22" s="16">
        <v>0</v>
      </c>
      <c r="F22" s="16">
        <v>15</v>
      </c>
      <c r="G22" s="16">
        <v>11740628</v>
      </c>
      <c r="H22" s="16">
        <v>273300.34000000003</v>
      </c>
      <c r="I22" s="16">
        <v>0</v>
      </c>
      <c r="J22" s="16">
        <v>14613405.26</v>
      </c>
      <c r="K22" s="16">
        <v>8157187.5499999998</v>
      </c>
      <c r="L22" s="16">
        <v>3928678.23</v>
      </c>
      <c r="M22" s="16">
        <v>9805896.6699999999</v>
      </c>
      <c r="N22" s="16">
        <v>141928.26999999999</v>
      </c>
      <c r="O22" s="30" t="s">
        <v>68</v>
      </c>
    </row>
    <row r="23" spans="1:15" ht="17.100000000000001" customHeight="1" x14ac:dyDescent="0.3">
      <c r="A23" s="14" t="s">
        <v>69</v>
      </c>
      <c r="B23" s="13">
        <f>SUM(B24:B28)</f>
        <v>2042482125.9300001</v>
      </c>
      <c r="C23" s="13">
        <f t="shared" ref="C23:N23" si="2">SUM(C24:C28)</f>
        <v>27775380.699999996</v>
      </c>
      <c r="D23" s="13">
        <f t="shared" si="2"/>
        <v>0</v>
      </c>
      <c r="E23" s="13">
        <f t="shared" si="2"/>
        <v>0</v>
      </c>
      <c r="F23" s="13">
        <f t="shared" si="2"/>
        <v>36175.03</v>
      </c>
      <c r="G23" s="13">
        <f t="shared" si="2"/>
        <v>371919214.51999998</v>
      </c>
      <c r="H23" s="13">
        <f t="shared" si="2"/>
        <v>39036017.219999999</v>
      </c>
      <c r="I23" s="13">
        <f>SUM(I24:I28)</f>
        <v>109633445.02999999</v>
      </c>
      <c r="J23" s="13">
        <f t="shared" si="2"/>
        <v>227233256.46999997</v>
      </c>
      <c r="K23" s="13">
        <f t="shared" si="2"/>
        <v>306759363.39999998</v>
      </c>
      <c r="L23" s="13">
        <f t="shared" si="2"/>
        <v>314986707.07999998</v>
      </c>
      <c r="M23" s="13">
        <f t="shared" si="2"/>
        <v>259004965.89999998</v>
      </c>
      <c r="N23" s="13">
        <f t="shared" si="2"/>
        <v>4600743.63</v>
      </c>
      <c r="O23" s="28" t="s">
        <v>70</v>
      </c>
    </row>
    <row r="24" spans="1:15" ht="17.100000000000001" customHeight="1" x14ac:dyDescent="0.3">
      <c r="A24" s="15" t="s">
        <v>71</v>
      </c>
      <c r="B24" s="16">
        <v>509897671.97000003</v>
      </c>
      <c r="C24" s="16">
        <v>6702594.8799999999</v>
      </c>
      <c r="D24" s="16">
        <v>0</v>
      </c>
      <c r="E24" s="16">
        <v>0</v>
      </c>
      <c r="F24" s="16">
        <v>13033.03</v>
      </c>
      <c r="G24" s="16">
        <v>130685202</v>
      </c>
      <c r="H24" s="16">
        <v>14979075.75</v>
      </c>
      <c r="I24" s="16">
        <v>102096920.55</v>
      </c>
      <c r="J24" s="16" t="s">
        <v>72</v>
      </c>
      <c r="K24" s="16">
        <v>71567312.25</v>
      </c>
      <c r="L24" s="16">
        <v>4532104.9400000004</v>
      </c>
      <c r="M24" s="16">
        <v>21633579</v>
      </c>
      <c r="N24" s="16">
        <v>0</v>
      </c>
      <c r="O24" s="30" t="s">
        <v>73</v>
      </c>
    </row>
    <row r="25" spans="1:15" ht="17.100000000000001" customHeight="1" x14ac:dyDescent="0.3">
      <c r="A25" s="15" t="s">
        <v>74</v>
      </c>
      <c r="B25" s="16">
        <v>333797568.50999999</v>
      </c>
      <c r="C25" s="16">
        <v>8370793.9100000001</v>
      </c>
      <c r="D25" s="16">
        <v>0</v>
      </c>
      <c r="E25" s="16">
        <v>0</v>
      </c>
      <c r="F25" s="16">
        <v>0</v>
      </c>
      <c r="G25" s="16">
        <v>69677159</v>
      </c>
      <c r="H25" s="16">
        <v>5099864.49</v>
      </c>
      <c r="I25" s="16">
        <v>2532451.2000000002</v>
      </c>
      <c r="J25" s="16">
        <v>58381486.729999997</v>
      </c>
      <c r="K25" s="16">
        <v>56048194.82</v>
      </c>
      <c r="L25" s="16">
        <v>37087304.159999996</v>
      </c>
      <c r="M25" s="16">
        <v>79084304.159999996</v>
      </c>
      <c r="N25" s="16">
        <v>2631331.3199999998</v>
      </c>
      <c r="O25" s="30" t="s">
        <v>75</v>
      </c>
    </row>
    <row r="26" spans="1:15" ht="17.100000000000001" customHeight="1" x14ac:dyDescent="0.3">
      <c r="A26" s="15" t="s">
        <v>76</v>
      </c>
      <c r="B26" s="16">
        <v>532520756.02999997</v>
      </c>
      <c r="C26" s="16">
        <v>10633479.4</v>
      </c>
      <c r="D26" s="16">
        <v>0</v>
      </c>
      <c r="E26" s="16">
        <v>0</v>
      </c>
      <c r="F26" s="16">
        <v>9240</v>
      </c>
      <c r="G26" s="16">
        <v>100406838.52</v>
      </c>
      <c r="H26" s="16">
        <v>12219225.199999999</v>
      </c>
      <c r="I26" s="16">
        <v>3085510.08</v>
      </c>
      <c r="J26" s="16">
        <v>78730125.969999999</v>
      </c>
      <c r="K26" s="16">
        <v>64239723.200000003</v>
      </c>
      <c r="L26" s="16">
        <v>20031380.91</v>
      </c>
      <c r="M26" s="16">
        <v>85554803.099999994</v>
      </c>
      <c r="N26" s="16">
        <v>1260527.52</v>
      </c>
      <c r="O26" s="30" t="s">
        <v>77</v>
      </c>
    </row>
    <row r="27" spans="1:15" ht="17.100000000000001" customHeight="1" x14ac:dyDescent="0.3">
      <c r="A27" s="15" t="s">
        <v>78</v>
      </c>
      <c r="B27" s="16">
        <v>422393359.88999999</v>
      </c>
      <c r="C27" s="16">
        <v>1274488.81</v>
      </c>
      <c r="D27" s="16">
        <v>0</v>
      </c>
      <c r="E27" s="16">
        <v>0</v>
      </c>
      <c r="F27" s="16">
        <v>0</v>
      </c>
      <c r="G27" s="16">
        <v>62519386</v>
      </c>
      <c r="H27" s="16">
        <v>5347327.3499999996</v>
      </c>
      <c r="I27" s="16">
        <v>923211.6</v>
      </c>
      <c r="J27" s="16">
        <v>44800174.289999999</v>
      </c>
      <c r="K27" s="16">
        <v>99332721.480000004</v>
      </c>
      <c r="L27" s="16">
        <v>196775731.13999999</v>
      </c>
      <c r="M27" s="16">
        <v>58369315.350000001</v>
      </c>
      <c r="N27" s="16">
        <v>88929.5</v>
      </c>
      <c r="O27" s="30" t="s">
        <v>79</v>
      </c>
    </row>
    <row r="28" spans="1:15" ht="17.100000000000001" customHeight="1" x14ac:dyDescent="0.3">
      <c r="A28" s="15" t="s">
        <v>80</v>
      </c>
      <c r="B28" s="16">
        <v>243872769.53</v>
      </c>
      <c r="C28" s="16">
        <v>794023.7</v>
      </c>
      <c r="D28" s="16">
        <v>0</v>
      </c>
      <c r="E28" s="16">
        <v>0</v>
      </c>
      <c r="F28" s="16">
        <v>13902</v>
      </c>
      <c r="G28" s="16">
        <v>8630629</v>
      </c>
      <c r="H28" s="16">
        <v>1390524.43</v>
      </c>
      <c r="I28" s="16">
        <v>995351.6</v>
      </c>
      <c r="J28" s="16">
        <v>45321469.479999997</v>
      </c>
      <c r="K28" s="16">
        <v>15571411.65</v>
      </c>
      <c r="L28" s="16">
        <v>56560185.93</v>
      </c>
      <c r="M28" s="16">
        <v>14362964.289999999</v>
      </c>
      <c r="N28" s="16">
        <v>619955.29</v>
      </c>
      <c r="O28" s="30" t="s">
        <v>81</v>
      </c>
    </row>
    <row r="29" spans="1:15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4"/>
    </row>
    <row r="30" spans="1:15" s="2" customFormat="1" ht="18.75" x14ac:dyDescent="0.3">
      <c r="A30" s="1" t="s">
        <v>0</v>
      </c>
      <c r="O30" s="24"/>
    </row>
    <row r="31" spans="1:15" s="2" customFormat="1" ht="18.75" x14ac:dyDescent="0.3">
      <c r="A31" s="1" t="s">
        <v>1</v>
      </c>
      <c r="O31" s="24"/>
    </row>
    <row r="32" spans="1:15" ht="18.75" x14ac:dyDescent="0.3">
      <c r="A32" s="3" t="s">
        <v>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6.899999999999999" customHeight="1" x14ac:dyDescent="0.2">
      <c r="A33" s="4" t="s">
        <v>3</v>
      </c>
      <c r="B33" s="5" t="s">
        <v>4</v>
      </c>
      <c r="C33" s="5"/>
      <c r="D33" s="5"/>
      <c r="E33" s="5"/>
      <c r="F33" s="5"/>
      <c r="G33" s="5"/>
      <c r="H33" s="5"/>
      <c r="I33" s="5" t="s">
        <v>5</v>
      </c>
      <c r="J33" s="5"/>
      <c r="K33" s="5"/>
      <c r="L33" s="5"/>
      <c r="M33" s="5"/>
      <c r="N33" s="5"/>
      <c r="O33" s="25" t="s">
        <v>6</v>
      </c>
    </row>
    <row r="34" spans="1:15" ht="16.899999999999999" customHeight="1" x14ac:dyDescent="0.2">
      <c r="A34" s="6" t="s">
        <v>7</v>
      </c>
      <c r="B34" s="7" t="s">
        <v>8</v>
      </c>
      <c r="C34" s="7"/>
      <c r="D34" s="7"/>
      <c r="E34" s="7"/>
      <c r="F34" s="7"/>
      <c r="G34" s="7"/>
      <c r="H34" s="7"/>
      <c r="I34" s="7" t="s">
        <v>9</v>
      </c>
      <c r="J34" s="7"/>
      <c r="K34" s="7"/>
      <c r="L34" s="7"/>
      <c r="M34" s="7"/>
      <c r="N34" s="7"/>
      <c r="O34" s="26" t="s">
        <v>10</v>
      </c>
    </row>
    <row r="35" spans="1:15" ht="18.75" x14ac:dyDescent="0.2">
      <c r="A35" s="6" t="s">
        <v>11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26" t="s">
        <v>12</v>
      </c>
    </row>
    <row r="36" spans="1:15" ht="15.95" customHeight="1" x14ac:dyDescent="0.2">
      <c r="A36" s="6"/>
      <c r="B36" s="9" t="s">
        <v>13</v>
      </c>
      <c r="C36" s="9" t="s">
        <v>14</v>
      </c>
      <c r="D36" s="9" t="s">
        <v>15</v>
      </c>
      <c r="E36" s="9" t="s">
        <v>16</v>
      </c>
      <c r="F36" s="9" t="s">
        <v>17</v>
      </c>
      <c r="G36" s="9" t="s">
        <v>18</v>
      </c>
      <c r="H36" s="9" t="s">
        <v>19</v>
      </c>
      <c r="I36" s="9" t="s">
        <v>20</v>
      </c>
      <c r="J36" s="9" t="s">
        <v>21</v>
      </c>
      <c r="K36" s="9" t="s">
        <v>22</v>
      </c>
      <c r="L36" s="9" t="s">
        <v>23</v>
      </c>
      <c r="M36" s="9" t="s">
        <v>24</v>
      </c>
      <c r="N36" s="9" t="s">
        <v>25</v>
      </c>
      <c r="O36" s="26" t="s">
        <v>26</v>
      </c>
    </row>
    <row r="37" spans="1:15" ht="15.95" customHeight="1" x14ac:dyDescent="0.2">
      <c r="A37" s="6"/>
      <c r="B37" s="9" t="s">
        <v>27</v>
      </c>
      <c r="C37" s="9" t="s">
        <v>28</v>
      </c>
      <c r="D37" s="9" t="s">
        <v>29</v>
      </c>
      <c r="E37" s="9" t="s">
        <v>30</v>
      </c>
      <c r="F37" s="9" t="s">
        <v>31</v>
      </c>
      <c r="G37" s="9" t="s">
        <v>32</v>
      </c>
      <c r="H37" s="9" t="s">
        <v>33</v>
      </c>
      <c r="I37" s="9" t="s">
        <v>34</v>
      </c>
      <c r="J37" s="9" t="s">
        <v>35</v>
      </c>
      <c r="K37" s="9" t="s">
        <v>36</v>
      </c>
      <c r="L37" s="9" t="s">
        <v>37</v>
      </c>
      <c r="M37" s="9" t="s">
        <v>32</v>
      </c>
      <c r="N37" s="9" t="s">
        <v>33</v>
      </c>
      <c r="O37" s="26"/>
    </row>
    <row r="38" spans="1:15" ht="15.95" customHeight="1" x14ac:dyDescent="0.2">
      <c r="A38" s="6"/>
      <c r="B38" s="9" t="s">
        <v>38</v>
      </c>
      <c r="C38" s="9" t="s">
        <v>39</v>
      </c>
      <c r="D38" s="9"/>
      <c r="E38" s="9" t="s">
        <v>40</v>
      </c>
      <c r="F38" s="9"/>
      <c r="G38" s="9"/>
      <c r="H38" s="9"/>
      <c r="I38" s="9" t="s">
        <v>41</v>
      </c>
      <c r="J38" s="9"/>
      <c r="K38" s="9"/>
      <c r="L38" s="9"/>
      <c r="M38" s="9"/>
      <c r="N38" s="9"/>
      <c r="O38" s="26"/>
    </row>
    <row r="39" spans="1:15" ht="15.95" customHeight="1" x14ac:dyDescent="0.2">
      <c r="A39" s="6"/>
      <c r="B39" s="9"/>
      <c r="C39" s="9" t="s">
        <v>42</v>
      </c>
      <c r="D39" s="9"/>
      <c r="E39" s="9" t="s">
        <v>43</v>
      </c>
      <c r="F39" s="9"/>
      <c r="G39" s="9"/>
      <c r="H39" s="9"/>
      <c r="I39" s="9"/>
      <c r="J39" s="9"/>
      <c r="K39" s="9"/>
      <c r="L39" s="9"/>
      <c r="M39" s="9"/>
      <c r="N39" s="9"/>
      <c r="O39" s="26"/>
    </row>
    <row r="40" spans="1:15" ht="15.95" customHeight="1" x14ac:dyDescent="0.2">
      <c r="A40" s="10"/>
      <c r="B40" s="11"/>
      <c r="C40" s="11" t="s">
        <v>44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27"/>
    </row>
    <row r="41" spans="1:15" ht="17.100000000000001" customHeight="1" x14ac:dyDescent="0.3">
      <c r="A41" s="14" t="s">
        <v>82</v>
      </c>
      <c r="B41" s="13">
        <f t="shared" ref="B41:N41" si="3">SUM(B46:B47,B42:B45)</f>
        <v>219048643.08999997</v>
      </c>
      <c r="C41" s="13">
        <f t="shared" si="3"/>
        <v>4733821.8199999994</v>
      </c>
      <c r="D41" s="13">
        <f t="shared" si="3"/>
        <v>0</v>
      </c>
      <c r="E41" s="13">
        <f t="shared" si="3"/>
        <v>120270</v>
      </c>
      <c r="F41" s="13">
        <f t="shared" si="3"/>
        <v>125607.49</v>
      </c>
      <c r="G41" s="13">
        <f t="shared" si="3"/>
        <v>106654119.18000001</v>
      </c>
      <c r="H41" s="13">
        <f t="shared" si="3"/>
        <v>2355156.27</v>
      </c>
      <c r="I41" s="13">
        <f t="shared" si="3"/>
        <v>10404277.800000001</v>
      </c>
      <c r="J41" s="13">
        <f t="shared" si="3"/>
        <v>85430470.260000005</v>
      </c>
      <c r="K41" s="13">
        <f t="shared" si="3"/>
        <v>79071291.340000004</v>
      </c>
      <c r="L41" s="13">
        <f t="shared" si="3"/>
        <v>24052333.41</v>
      </c>
      <c r="M41" s="13">
        <f t="shared" si="3"/>
        <v>71438185.459999993</v>
      </c>
      <c r="N41" s="13">
        <f t="shared" si="3"/>
        <v>1858051.39</v>
      </c>
      <c r="O41" s="28" t="s">
        <v>83</v>
      </c>
    </row>
    <row r="42" spans="1:15" ht="17.100000000000001" customHeight="1" x14ac:dyDescent="0.3">
      <c r="A42" s="15" t="s">
        <v>84</v>
      </c>
      <c r="B42" s="16">
        <v>61190558.479999997</v>
      </c>
      <c r="C42" s="16">
        <v>794216.2</v>
      </c>
      <c r="D42" s="16"/>
      <c r="E42" s="16"/>
      <c r="F42" s="16">
        <v>1000</v>
      </c>
      <c r="G42" s="16">
        <v>33448973.68</v>
      </c>
      <c r="H42" s="16" t="s">
        <v>85</v>
      </c>
      <c r="I42" s="16">
        <v>420026.8</v>
      </c>
      <c r="J42" s="16">
        <v>20057405.789999999</v>
      </c>
      <c r="K42" s="16">
        <v>21917097.309999999</v>
      </c>
      <c r="L42" s="16">
        <v>6731878.9000000004</v>
      </c>
      <c r="M42" s="16">
        <v>20526218.07</v>
      </c>
      <c r="N42" s="16">
        <v>796915.58</v>
      </c>
      <c r="O42" s="30" t="s">
        <v>86</v>
      </c>
    </row>
    <row r="43" spans="1:15" ht="17.100000000000001" customHeight="1" x14ac:dyDescent="0.3">
      <c r="A43" s="15" t="s">
        <v>87</v>
      </c>
      <c r="B43" s="16">
        <v>28290591.949999999</v>
      </c>
      <c r="C43" s="16">
        <v>206925.03</v>
      </c>
      <c r="D43" s="16"/>
      <c r="E43" s="16">
        <v>120270</v>
      </c>
      <c r="F43" s="16">
        <v>30866.49</v>
      </c>
      <c r="G43" s="16">
        <v>14797410</v>
      </c>
      <c r="H43" s="16">
        <v>608401.31000000006</v>
      </c>
      <c r="I43" s="16">
        <v>9984251</v>
      </c>
      <c r="J43" s="16">
        <v>12270497.32</v>
      </c>
      <c r="K43" s="16">
        <v>7134388.0899999999</v>
      </c>
      <c r="L43" s="16">
        <v>284195.74</v>
      </c>
      <c r="M43" s="16">
        <v>436454.72</v>
      </c>
      <c r="N43" s="16">
        <v>0</v>
      </c>
      <c r="O43" s="30" t="s">
        <v>88</v>
      </c>
    </row>
    <row r="44" spans="1:15" ht="17.100000000000001" customHeight="1" x14ac:dyDescent="0.3">
      <c r="A44" s="15" t="s">
        <v>89</v>
      </c>
      <c r="B44" s="16">
        <v>31108202.32</v>
      </c>
      <c r="C44" s="16">
        <v>634348.80000000005</v>
      </c>
      <c r="D44" s="16"/>
      <c r="E44" s="16"/>
      <c r="F44" s="16">
        <v>86724</v>
      </c>
      <c r="G44" s="16" t="s">
        <v>90</v>
      </c>
      <c r="H44" s="16">
        <v>225400.26</v>
      </c>
      <c r="I44" s="16"/>
      <c r="J44" s="16">
        <v>13619153.609999999</v>
      </c>
      <c r="K44" s="16">
        <v>17853577.670000002</v>
      </c>
      <c r="L44" s="16">
        <v>5044281.1100000003</v>
      </c>
      <c r="M44" s="16">
        <v>10744677.91</v>
      </c>
      <c r="N44" s="16">
        <v>668003.21</v>
      </c>
      <c r="O44" s="30" t="s">
        <v>91</v>
      </c>
    </row>
    <row r="45" spans="1:15" ht="17.100000000000001" customHeight="1" x14ac:dyDescent="0.3">
      <c r="A45" s="15" t="s">
        <v>92</v>
      </c>
      <c r="B45" s="16">
        <v>23458771.52</v>
      </c>
      <c r="C45" s="16">
        <v>262389.59999999998</v>
      </c>
      <c r="D45" s="16"/>
      <c r="E45" s="16"/>
      <c r="F45" s="16"/>
      <c r="G45" s="16">
        <v>9189998</v>
      </c>
      <c r="H45" s="16">
        <v>445809.11</v>
      </c>
      <c r="I45" s="16"/>
      <c r="J45" s="16">
        <v>8267846.2300000004</v>
      </c>
      <c r="K45" s="16">
        <v>13216607.24</v>
      </c>
      <c r="L45" s="16">
        <v>3228503.95</v>
      </c>
      <c r="M45" s="16">
        <v>6303514</v>
      </c>
      <c r="N45" s="16">
        <v>8750</v>
      </c>
      <c r="O45" s="30" t="s">
        <v>93</v>
      </c>
    </row>
    <row r="46" spans="1:15" ht="17.100000000000001" customHeight="1" x14ac:dyDescent="0.3">
      <c r="A46" s="15" t="s">
        <v>94</v>
      </c>
      <c r="B46" s="16">
        <v>36111442.439999998</v>
      </c>
      <c r="C46" s="16">
        <v>2595269.09</v>
      </c>
      <c r="D46" s="16"/>
      <c r="E46" s="16"/>
      <c r="F46" s="16">
        <v>5000</v>
      </c>
      <c r="G46" s="16">
        <v>23315489.5</v>
      </c>
      <c r="H46" s="16">
        <v>542432.85</v>
      </c>
      <c r="I46" s="16"/>
      <c r="J46" s="16">
        <v>17475260.309999999</v>
      </c>
      <c r="K46" s="16">
        <v>7330265.3899999997</v>
      </c>
      <c r="L46" s="16">
        <v>5197572.4800000004</v>
      </c>
      <c r="M46" s="16">
        <v>15391744.76</v>
      </c>
      <c r="N46" s="16">
        <v>356382.3</v>
      </c>
      <c r="O46" s="30" t="s">
        <v>95</v>
      </c>
    </row>
    <row r="47" spans="1:15" ht="17.100000000000001" customHeight="1" x14ac:dyDescent="0.3">
      <c r="A47" s="15" t="s">
        <v>96</v>
      </c>
      <c r="B47" s="16">
        <v>38889076.380000003</v>
      </c>
      <c r="C47" s="16">
        <v>240673.1</v>
      </c>
      <c r="D47" s="16"/>
      <c r="E47" s="16"/>
      <c r="F47" s="16">
        <v>2017</v>
      </c>
      <c r="G47" s="16">
        <v>25902248</v>
      </c>
      <c r="H47" s="16">
        <v>533112.74</v>
      </c>
      <c r="I47" s="16"/>
      <c r="J47" s="16">
        <v>13740307</v>
      </c>
      <c r="K47" s="16">
        <v>11619355.640000001</v>
      </c>
      <c r="L47" s="16">
        <v>3565901.23</v>
      </c>
      <c r="M47" s="16">
        <v>18035576</v>
      </c>
      <c r="N47" s="16">
        <v>28000.3</v>
      </c>
      <c r="O47" s="30" t="s">
        <v>97</v>
      </c>
    </row>
    <row r="48" spans="1:15" ht="17.100000000000001" customHeight="1" x14ac:dyDescent="0.3">
      <c r="A48" s="14" t="s">
        <v>98</v>
      </c>
      <c r="B48" s="13">
        <f>SUM(B49:B52)</f>
        <v>626764690.09000003</v>
      </c>
      <c r="C48" s="13">
        <f t="shared" ref="C48:N48" si="4">SUM(C49:C52)</f>
        <v>14683471.5</v>
      </c>
      <c r="D48" s="13">
        <f t="shared" si="4"/>
        <v>0</v>
      </c>
      <c r="E48" s="13">
        <f t="shared" si="4"/>
        <v>554680</v>
      </c>
      <c r="F48" s="13">
        <f t="shared" si="4"/>
        <v>2008162.7</v>
      </c>
      <c r="G48" s="13">
        <f t="shared" si="4"/>
        <v>195104962.46000001</v>
      </c>
      <c r="H48" s="13">
        <f t="shared" si="4"/>
        <v>9325752.2300000004</v>
      </c>
      <c r="I48" s="13">
        <f t="shared" si="4"/>
        <v>9863476.1999999993</v>
      </c>
      <c r="J48" s="13">
        <f t="shared" si="4"/>
        <v>138407246.69999999</v>
      </c>
      <c r="K48" s="13">
        <f t="shared" si="4"/>
        <v>203190383.14999998</v>
      </c>
      <c r="L48" s="13">
        <f t="shared" si="4"/>
        <v>104232621.06</v>
      </c>
      <c r="M48" s="13">
        <f t="shared" si="4"/>
        <v>195695258.06</v>
      </c>
      <c r="N48" s="13">
        <f t="shared" si="4"/>
        <v>6143789.6099999994</v>
      </c>
      <c r="O48" s="28" t="s">
        <v>99</v>
      </c>
    </row>
    <row r="49" spans="1:15" ht="17.100000000000001" customHeight="1" x14ac:dyDescent="0.3">
      <c r="A49" s="15" t="s">
        <v>100</v>
      </c>
      <c r="B49" s="16">
        <v>68242347.870000005</v>
      </c>
      <c r="C49" s="16">
        <v>1059480.7</v>
      </c>
      <c r="D49" s="16"/>
      <c r="E49" s="16"/>
      <c r="F49" s="16">
        <v>724420</v>
      </c>
      <c r="G49" s="16">
        <v>27522407</v>
      </c>
      <c r="H49" s="16">
        <v>859794.78</v>
      </c>
      <c r="I49" s="16"/>
      <c r="J49" s="16">
        <v>28138334.649999999</v>
      </c>
      <c r="K49" s="16">
        <v>21827852.91</v>
      </c>
      <c r="L49" s="16">
        <v>7136003.25</v>
      </c>
      <c r="M49" s="16">
        <v>22829540.039999999</v>
      </c>
      <c r="N49" s="16">
        <v>425456.11</v>
      </c>
      <c r="O49" s="30" t="s">
        <v>101</v>
      </c>
    </row>
    <row r="50" spans="1:15" ht="17.100000000000001" customHeight="1" x14ac:dyDescent="0.3">
      <c r="A50" s="15" t="s">
        <v>102</v>
      </c>
      <c r="B50" s="16">
        <v>146689404.69999999</v>
      </c>
      <c r="C50" s="16">
        <v>4927485.8</v>
      </c>
      <c r="D50" s="16"/>
      <c r="E50" s="16"/>
      <c r="F50" s="16">
        <v>778795</v>
      </c>
      <c r="G50" s="16">
        <v>42963634.460000001</v>
      </c>
      <c r="H50" s="16">
        <v>1316233.46</v>
      </c>
      <c r="I50" s="16">
        <v>417799.2</v>
      </c>
      <c r="J50" s="16">
        <v>38904542.149999999</v>
      </c>
      <c r="K50" s="16">
        <v>50285163.909999996</v>
      </c>
      <c r="L50" s="16">
        <v>27986185.23</v>
      </c>
      <c r="M50" s="16">
        <v>34591229.289999999</v>
      </c>
      <c r="N50" s="16">
        <v>2054188.68</v>
      </c>
      <c r="O50" s="30" t="s">
        <v>103</v>
      </c>
    </row>
    <row r="51" spans="1:15" ht="17.100000000000001" customHeight="1" x14ac:dyDescent="0.3">
      <c r="A51" s="15" t="s">
        <v>104</v>
      </c>
      <c r="B51" s="16">
        <v>26905922.210000001</v>
      </c>
      <c r="C51" s="16">
        <v>344302</v>
      </c>
      <c r="D51" s="16"/>
      <c r="E51" s="16">
        <v>554680</v>
      </c>
      <c r="F51" s="16">
        <v>469907.7</v>
      </c>
      <c r="G51" s="16">
        <v>9735242</v>
      </c>
      <c r="H51" s="16"/>
      <c r="I51" s="16">
        <v>6953037</v>
      </c>
      <c r="J51" s="16">
        <v>8899058.1300000008</v>
      </c>
      <c r="K51" s="16">
        <v>10426417.380000001</v>
      </c>
      <c r="L51" s="16">
        <v>1428049.5</v>
      </c>
      <c r="M51" s="16">
        <v>16800</v>
      </c>
      <c r="N51" s="16">
        <v>0</v>
      </c>
      <c r="O51" s="30" t="s">
        <v>105</v>
      </c>
    </row>
    <row r="52" spans="1:15" ht="17.100000000000001" customHeight="1" x14ac:dyDescent="0.3">
      <c r="A52" s="23" t="s">
        <v>106</v>
      </c>
      <c r="B52" s="16">
        <v>384927015.31</v>
      </c>
      <c r="C52" s="16">
        <v>8352203</v>
      </c>
      <c r="D52" s="16"/>
      <c r="E52" s="16"/>
      <c r="F52" s="16">
        <v>35040</v>
      </c>
      <c r="G52" s="16">
        <v>114883679</v>
      </c>
      <c r="H52" s="16">
        <v>7149723.9900000002</v>
      </c>
      <c r="I52" s="16">
        <v>2492640</v>
      </c>
      <c r="J52" s="16">
        <v>62465311.770000003</v>
      </c>
      <c r="K52" s="16">
        <v>120650948.95</v>
      </c>
      <c r="L52" s="16">
        <v>67682383.079999998</v>
      </c>
      <c r="M52" s="16">
        <v>138257688.72999999</v>
      </c>
      <c r="N52" s="16">
        <v>3664144.82</v>
      </c>
      <c r="O52" s="30" t="s">
        <v>107</v>
      </c>
    </row>
    <row r="53" spans="1:15" ht="17.100000000000001" customHeight="1" x14ac:dyDescent="0.3">
      <c r="A53" s="14" t="s">
        <v>108</v>
      </c>
      <c r="B53" s="13">
        <f>SUM(B54:B56)</f>
        <v>767376363.24000001</v>
      </c>
      <c r="C53" s="13">
        <f t="shared" ref="C53:N53" si="5">SUM(C54:C56)</f>
        <v>37149301.920000002</v>
      </c>
      <c r="D53" s="13">
        <f t="shared" si="5"/>
        <v>0</v>
      </c>
      <c r="E53" s="13">
        <f t="shared" si="5"/>
        <v>0</v>
      </c>
      <c r="F53" s="13">
        <f t="shared" si="5"/>
        <v>53053</v>
      </c>
      <c r="G53" s="13">
        <f t="shared" si="5"/>
        <v>108571973.61</v>
      </c>
      <c r="H53" s="13">
        <f t="shared" si="5"/>
        <v>13670262.07</v>
      </c>
      <c r="I53" s="13">
        <f t="shared" si="5"/>
        <v>5117337.29</v>
      </c>
      <c r="J53" s="13">
        <f t="shared" si="5"/>
        <v>112969937.17999999</v>
      </c>
      <c r="K53" s="13">
        <f t="shared" si="5"/>
        <v>155409919.27000001</v>
      </c>
      <c r="L53" s="13">
        <f t="shared" si="5"/>
        <v>147682789.73000002</v>
      </c>
      <c r="M53" s="13">
        <f t="shared" si="5"/>
        <v>120289400.32000001</v>
      </c>
      <c r="N53" s="13">
        <f t="shared" si="5"/>
        <v>8086272.3900000006</v>
      </c>
      <c r="O53" s="28" t="s">
        <v>109</v>
      </c>
    </row>
    <row r="54" spans="1:15" ht="17.100000000000001" customHeight="1" x14ac:dyDescent="0.3">
      <c r="A54" s="15" t="s">
        <v>110</v>
      </c>
      <c r="B54" s="16">
        <v>451296638.06999999</v>
      </c>
      <c r="C54" s="16">
        <v>17229706.960000001</v>
      </c>
      <c r="D54" s="16"/>
      <c r="E54" s="16"/>
      <c r="F54" s="16">
        <v>43400</v>
      </c>
      <c r="G54" s="16">
        <v>59000737</v>
      </c>
      <c r="H54" s="16">
        <v>10723084.08</v>
      </c>
      <c r="I54" s="16">
        <v>2671786</v>
      </c>
      <c r="J54" s="16">
        <v>57452756.890000001</v>
      </c>
      <c r="K54" s="16">
        <v>114189191.8</v>
      </c>
      <c r="L54" s="16">
        <v>97129968.299999997</v>
      </c>
      <c r="M54" s="16">
        <v>64859833.93</v>
      </c>
      <c r="N54" s="16">
        <v>4722433.25</v>
      </c>
      <c r="O54" s="30" t="s">
        <v>111</v>
      </c>
    </row>
    <row r="55" spans="1:15" ht="17.100000000000001" customHeight="1" x14ac:dyDescent="0.3">
      <c r="A55" s="15" t="s">
        <v>112</v>
      </c>
      <c r="B55" s="16">
        <v>132357891.08</v>
      </c>
      <c r="C55" s="16">
        <v>17229706.960000001</v>
      </c>
      <c r="D55" s="16"/>
      <c r="E55" s="16"/>
      <c r="F55" s="16">
        <v>9653</v>
      </c>
      <c r="G55" s="16">
        <v>25202508.609999999</v>
      </c>
      <c r="H55" s="16">
        <v>1582840.2</v>
      </c>
      <c r="I55" s="16">
        <v>467944.89</v>
      </c>
      <c r="J55" s="16">
        <v>34096466.409999996</v>
      </c>
      <c r="K55" s="16">
        <v>22305394.350000001</v>
      </c>
      <c r="L55" s="16">
        <v>27241293.600000001</v>
      </c>
      <c r="M55" s="16">
        <v>30177250.25</v>
      </c>
      <c r="N55" s="16">
        <v>2350133.08</v>
      </c>
      <c r="O55" s="30" t="s">
        <v>113</v>
      </c>
    </row>
    <row r="56" spans="1:15" ht="17.100000000000001" customHeight="1" x14ac:dyDescent="0.3">
      <c r="A56" s="17" t="s">
        <v>114</v>
      </c>
      <c r="B56" s="18">
        <v>183721834.09</v>
      </c>
      <c r="C56" s="18">
        <v>2689888</v>
      </c>
      <c r="D56" s="18"/>
      <c r="E56" s="18"/>
      <c r="F56" s="18"/>
      <c r="G56" s="18">
        <v>24368728</v>
      </c>
      <c r="H56" s="18">
        <v>1364337.79</v>
      </c>
      <c r="I56" s="18">
        <v>1977606.4</v>
      </c>
      <c r="J56" s="18">
        <v>21420713.879999999</v>
      </c>
      <c r="K56" s="18">
        <v>18915333.120000001</v>
      </c>
      <c r="L56" s="18">
        <v>23311527.829999998</v>
      </c>
      <c r="M56" s="18">
        <v>25252316.140000001</v>
      </c>
      <c r="N56" s="18">
        <v>1013706.06</v>
      </c>
      <c r="O56" s="32" t="s">
        <v>115</v>
      </c>
    </row>
    <row r="57" spans="1:15" ht="18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33"/>
    </row>
    <row r="58" spans="1:15" ht="18.75" x14ac:dyDescent="0.25">
      <c r="A58" s="20" t="s">
        <v>116</v>
      </c>
      <c r="B58" s="21" t="s">
        <v>117</v>
      </c>
      <c r="C58" s="21"/>
      <c r="D58" s="21"/>
      <c r="E58" s="21"/>
      <c r="F58" s="21"/>
      <c r="G58" s="2"/>
      <c r="H58" s="20" t="s">
        <v>118</v>
      </c>
      <c r="I58" s="21" t="s">
        <v>119</v>
      </c>
      <c r="J58" s="21"/>
      <c r="K58" s="21"/>
      <c r="L58" s="21"/>
      <c r="M58" s="21"/>
      <c r="N58" s="2"/>
      <c r="O58" s="24"/>
    </row>
  </sheetData>
  <mergeCells count="16">
    <mergeCell ref="B6:H6"/>
    <mergeCell ref="I6:N6"/>
    <mergeCell ref="A3:O3"/>
    <mergeCell ref="B4:H4"/>
    <mergeCell ref="I4:N4"/>
    <mergeCell ref="B5:H5"/>
    <mergeCell ref="I5:N5"/>
    <mergeCell ref="B58:F58"/>
    <mergeCell ref="I58:M58"/>
    <mergeCell ref="A32:O32"/>
    <mergeCell ref="B33:H33"/>
    <mergeCell ref="I33:N33"/>
    <mergeCell ref="B34:H34"/>
    <mergeCell ref="I34:N34"/>
    <mergeCell ref="B35:H35"/>
    <mergeCell ref="I35:N3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2024-05-19T04:54:57Z</dcterms:created>
  <dcterms:modified xsi:type="dcterms:W3CDTF">2024-05-19T14:45:50Z</dcterms:modified>
</cp:coreProperties>
</file>