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19.4" sheetId="1" r:id="rId1"/>
  </sheets>
  <calcPr calcId="144525"/>
</workbook>
</file>

<file path=xl/calcChain.xml><?xml version="1.0" encoding="utf-8"?>
<calcChain xmlns="http://schemas.openxmlformats.org/spreadsheetml/2006/main">
  <c r="B14" i="1" l="1"/>
  <c r="B13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<sst xmlns="http://schemas.openxmlformats.org/spreadsheetml/2006/main" count="51" uniqueCount="41">
  <si>
    <t>ตาราง  19.4  รายได้จากการจัดเก็บเงินภาษีของกรมสรรพากร จำแนกตามประเภทภาษี เป็นรายอำเภอ พ.ศ. 2564</t>
  </si>
  <si>
    <t>Table  19.4  Revenue Tax by Type of Taxes and District: 2021</t>
  </si>
  <si>
    <t>อำเภอ</t>
  </si>
  <si>
    <t>ประเภทภาษี (ล้านบาท) Type of taxes (Million baht)</t>
  </si>
  <si>
    <t>District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</si>
  <si>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</si>
  <si>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</si>
  <si>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</si>
  <si>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</si>
  <si>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</si>
  <si>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</si>
  <si>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</si>
  <si>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</si>
  <si>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</si>
  <si>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</si>
  <si>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</si>
  <si>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</si>
  <si>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</si>
  <si>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</si>
  <si>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</si>
  <si>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</si>
  <si>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</si>
  <si>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</si>
  <si>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</si>
  <si>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</si>
  <si>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</si>
  <si>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</si>
  <si>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</si>
  <si>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</si>
  <si>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</si>
  <si>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</si>
  <si>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</si>
  <si>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</si>
  <si>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</si>
  <si>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</si>
  <si>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</si>
  <si>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</si>
  <si>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</si>
  <si>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</si>
  <si>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  ที่มา:  สำนักงานสรรพากรพื้นที่อุทัยธานี</t>
  </si>
  <si>
    <t xml:space="preserve">  Source:  Uthai Thani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</si>
</sst>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000000_-;\-* #,##0.00000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3" fontId="6" fillId="0" borderId="8" xfId="1" applyNumberFormat="1" applyFont="1" applyBorder="1"/>
    <xf numFmtId="43" fontId="6" fillId="0" borderId="8" xfId="1" applyNumberFormat="1" applyFont="1" applyBorder="1" applyAlignment="1">
      <alignment horizontal="right"/>
    </xf>
    <xf numFmtId="0" fontId="7" fillId="0" borderId="0" xfId="0" applyFont="1" applyBorder="1"/>
    <xf numFmtId="43" fontId="7" fillId="0" borderId="8" xfId="1" applyNumberFormat="1" applyFont="1" applyBorder="1" applyAlignment="1">
      <alignment horizontal="center"/>
    </xf>
    <xf numFmtId="43" fontId="7" fillId="0" borderId="8" xfId="1" applyNumberFormat="1" applyFont="1" applyBorder="1"/>
    <xf numFmtId="43" fontId="7" fillId="0" borderId="8" xfId="1" applyNumberFormat="1" applyFont="1" applyBorder="1" applyAlignment="1">
      <alignment horizontal="right"/>
    </xf>
    <xf numFmtId="0" fontId="7" fillId="0" borderId="0" xfId="0" applyFont="1"/>
    <xf numFmtId="0" fontId="6" fillId="0" borderId="0" xfId="0" applyFont="1" applyBorder="1"/>
    <xf numFmtId="0" fontId="4" fillId="0" borderId="13" xfId="0" applyFont="1" applyBorder="1"/>
    <xf numFmtId="187" fontId="4" fillId="0" borderId="11" xfId="1" applyNumberFormat="1" applyFont="1" applyBorder="1"/>
    <xf numFmtId="43" fontId="7" fillId="0" borderId="1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857250</xdr:colOff>
      <xdr:row>0</xdr:row>
      <xdr:rowOff>9525</xdr:rowOff>
    </xdr:from>
    <xdr:to>
      <xdr:col>9</xdr:col>
      <xdr:colOff>1256084</xdr:colOff>
      <xdr:row>1</xdr:row>
      <xdr:rowOff>200011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xmlns="" id="{8A9FEDD3-63E4-4616-A3B7-40ED3ECE3D8A}"/>
            </a:ext>
          </a:extLst>
        </xdr:cNvPr>
        <xdr:cNvGrpSpPr/>
      </xdr:nvGrpSpPr>
      <xdr:grpSpPr>
        <a:xfrm>
          <a:off x="9486900" y="9525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xmlns="" id="{B0420E2D-A8CD-4952-AF86-BF92529ADFE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540A493F-EB09-4BD1-8695-66CDEC550DD1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81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tabSelected="1" workbookViewId="0">
      <selection activeCell="C16" sqref="C16"/>
    </sheetView>
  </sheetViews>
  <sheetFormatPr defaultRowHeight="21.75" x14ac:dyDescent="0.5"/>
  <cols>
    <col min="1" max="1" width="16" style="11" customWidth="1"/>
    <col min="2" max="2" width="15.85546875" style="11" customWidth="1"/>
    <col min="3" max="3" width="18.140625" style="11" customWidth="1"/>
    <col min="4" max="4" width="17.28515625" style="11" customWidth="1"/>
    <col min="5" max="5" width="11.5703125" style="11" customWidth="1"/>
    <col min="6" max="6" width="14.5703125" style="11" customWidth="1"/>
    <col min="7" max="7" width="12.85546875" style="11" customWidth="1"/>
    <col min="8" max="8" width="11.7109375" style="11" customWidth="1"/>
    <col min="9" max="9" width="11.42578125" style="11" customWidth="1"/>
    <col min="10" max="10" width="19.7109375" style="11" customWidth="1"/>
    <col min="11" max="11" width="6.140625" style="11" customWidth="1"/>
    <col min="12" max="16384" width="9.140625" style="11"/>
  </cols>
  <sheetData>
    <row r="1" spans="1:11" s="2" customFormat="1" ht="21" customHeight="1" x14ac:dyDescent="0.5">
      <c r="A1" s="1" t="s">
        <v>0</v>
      </c>
    </row>
    <row r="2" spans="1:11" s="3" customFormat="1" ht="21" customHeight="1" x14ac:dyDescent="0.5">
      <c r="A2" s="2" t="s">
        <v>1</v>
      </c>
    </row>
    <row r="3" spans="1:11" ht="21.75" customHeight="1" x14ac:dyDescent="0.5">
      <c r="A3" s="4" t="s">
        <v>2</v>
      </c>
      <c r="B3" s="5"/>
      <c r="C3" s="6" t="s">
        <v>3</v>
      </c>
      <c r="D3" s="7"/>
      <c r="E3" s="7"/>
      <c r="F3" s="7"/>
      <c r="G3" s="7"/>
      <c r="H3" s="7"/>
      <c r="I3" s="8"/>
      <c r="J3" s="9" t="s">
        <v>4</v>
      </c>
      <c r="K3" s="10"/>
    </row>
    <row r="4" spans="1:11" s="17" customFormat="1" ht="19.5" x14ac:dyDescent="0.45">
      <c r="A4" s="12"/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4" t="s">
        <v>12</v>
      </c>
      <c r="J4" s="15"/>
      <c r="K4" s="16"/>
    </row>
    <row r="5" spans="1:11" s="17" customFormat="1" ht="19.5" x14ac:dyDescent="0.45">
      <c r="A5" s="18"/>
      <c r="B5" s="19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20" t="s">
        <v>20</v>
      </c>
      <c r="J5" s="21"/>
    </row>
    <row r="6" spans="1:11" s="2" customFormat="1" ht="19.5" customHeight="1" x14ac:dyDescent="0.5">
      <c r="A6" s="22" t="s">
        <v>21</v>
      </c>
      <c r="B6" s="23">
        <f>304045*1000</f>
        <v>304045000</v>
      </c>
      <c r="C6" s="23">
        <v>89252000</v>
      </c>
      <c r="D6" s="23">
        <v>63614000</v>
      </c>
      <c r="E6" s="24" t="s">
        <v>22</v>
      </c>
      <c r="F6" s="23">
        <v>142111000</v>
      </c>
      <c r="G6" s="23">
        <v>992000</v>
      </c>
      <c r="H6" s="23">
        <v>6979000</v>
      </c>
      <c r="I6" s="23">
        <v>1097000</v>
      </c>
      <c r="J6" s="22" t="s">
        <v>13</v>
      </c>
    </row>
    <row r="7" spans="1:11" x14ac:dyDescent="0.5">
      <c r="A7" s="25" t="s">
        <v>23</v>
      </c>
      <c r="B7" s="26">
        <f>129964*1000</f>
        <v>129964000</v>
      </c>
      <c r="C7" s="27">
        <v>35327000</v>
      </c>
      <c r="D7" s="27">
        <v>30409000</v>
      </c>
      <c r="E7" s="28" t="s">
        <v>22</v>
      </c>
      <c r="F7" s="27">
        <v>59242000</v>
      </c>
      <c r="G7" s="27">
        <v>582000</v>
      </c>
      <c r="H7" s="27">
        <v>4035000</v>
      </c>
      <c r="I7" s="23">
        <v>369000</v>
      </c>
      <c r="J7" s="29" t="s">
        <v>24</v>
      </c>
      <c r="K7" s="30"/>
    </row>
    <row r="8" spans="1:11" x14ac:dyDescent="0.5">
      <c r="A8" s="25" t="s">
        <v>25</v>
      </c>
      <c r="B8" s="26">
        <f>14758*1000</f>
        <v>14758000</v>
      </c>
      <c r="C8" s="27">
        <v>6052000</v>
      </c>
      <c r="D8" s="27">
        <v>3846000</v>
      </c>
      <c r="E8" s="28" t="s">
        <v>22</v>
      </c>
      <c r="F8" s="27">
        <v>4455000</v>
      </c>
      <c r="G8" s="27">
        <v>11000</v>
      </c>
      <c r="H8" s="27">
        <v>329000</v>
      </c>
      <c r="I8" s="27">
        <v>65000</v>
      </c>
      <c r="J8" s="29" t="s">
        <v>26</v>
      </c>
      <c r="K8" s="30"/>
    </row>
    <row r="9" spans="1:11" x14ac:dyDescent="0.5">
      <c r="A9" s="25" t="s">
        <v>27</v>
      </c>
      <c r="B9" s="26">
        <f>66760*1000</f>
        <v>66760000</v>
      </c>
      <c r="C9" s="27">
        <v>19139000</v>
      </c>
      <c r="D9" s="27">
        <v>4917000</v>
      </c>
      <c r="E9" s="28" t="s">
        <v>22</v>
      </c>
      <c r="F9" s="27">
        <v>42063000</v>
      </c>
      <c r="G9" s="27">
        <v>50000</v>
      </c>
      <c r="H9" s="27">
        <v>507000</v>
      </c>
      <c r="I9" s="27">
        <v>84000</v>
      </c>
      <c r="J9" s="29" t="s">
        <v>28</v>
      </c>
      <c r="K9" s="30"/>
    </row>
    <row r="10" spans="1:11" x14ac:dyDescent="0.5">
      <c r="A10" s="25" t="s">
        <v>29</v>
      </c>
      <c r="B10" s="27">
        <f>31183*1000</f>
        <v>31183000</v>
      </c>
      <c r="C10" s="27">
        <v>10101000</v>
      </c>
      <c r="D10" s="27">
        <v>7533000</v>
      </c>
      <c r="E10" s="28" t="s">
        <v>22</v>
      </c>
      <c r="F10" s="27">
        <v>12477000</v>
      </c>
      <c r="G10" s="27">
        <v>298000</v>
      </c>
      <c r="H10" s="27">
        <v>635000</v>
      </c>
      <c r="I10" s="27">
        <v>139000</v>
      </c>
      <c r="J10" s="29" t="s">
        <v>30</v>
      </c>
      <c r="K10" s="30"/>
    </row>
    <row r="11" spans="1:11" x14ac:dyDescent="0.5">
      <c r="A11" s="25" t="s">
        <v>31</v>
      </c>
      <c r="B11" s="27">
        <f>9355*1000</f>
        <v>9355000</v>
      </c>
      <c r="C11" s="27">
        <v>3565000</v>
      </c>
      <c r="D11" s="27">
        <v>1217000</v>
      </c>
      <c r="E11" s="28" t="s">
        <v>22</v>
      </c>
      <c r="F11" s="27">
        <v>4325000</v>
      </c>
      <c r="G11" s="27">
        <v>2000</v>
      </c>
      <c r="H11" s="27">
        <v>199000</v>
      </c>
      <c r="I11" s="27">
        <v>47000</v>
      </c>
      <c r="J11" s="25" t="s">
        <v>32</v>
      </c>
      <c r="K11" s="30"/>
    </row>
    <row r="12" spans="1:11" x14ac:dyDescent="0.5">
      <c r="A12" s="25" t="s">
        <v>33</v>
      </c>
      <c r="B12" s="27">
        <v>29350</v>
      </c>
      <c r="C12" s="27">
        <v>7304000</v>
      </c>
      <c r="D12" s="27">
        <v>10274000</v>
      </c>
      <c r="E12" s="28" t="s">
        <v>22</v>
      </c>
      <c r="F12" s="27">
        <v>10908000</v>
      </c>
      <c r="G12" s="27">
        <v>35000</v>
      </c>
      <c r="H12" s="27">
        <v>588000</v>
      </c>
      <c r="I12" s="27">
        <v>241000</v>
      </c>
      <c r="J12" s="25" t="s">
        <v>34</v>
      </c>
      <c r="K12" s="30"/>
    </row>
    <row r="13" spans="1:11" x14ac:dyDescent="0.5">
      <c r="A13" s="25" t="s">
        <v>35</v>
      </c>
      <c r="B13" s="27">
        <f>18964*1000</f>
        <v>18964000</v>
      </c>
      <c r="C13" s="27">
        <v>5942000</v>
      </c>
      <c r="D13" s="27">
        <v>4354000</v>
      </c>
      <c r="E13" s="28" t="s">
        <v>22</v>
      </c>
      <c r="F13" s="27">
        <v>8033000</v>
      </c>
      <c r="G13" s="27">
        <v>14000</v>
      </c>
      <c r="H13" s="27">
        <v>511000</v>
      </c>
      <c r="I13" s="27">
        <v>110000</v>
      </c>
      <c r="J13" s="25" t="s">
        <v>36</v>
      </c>
      <c r="K13" s="30"/>
    </row>
    <row r="14" spans="1:11" x14ac:dyDescent="0.5">
      <c r="A14" s="25" t="s">
        <v>37</v>
      </c>
      <c r="B14" s="27">
        <f>3711*1000</f>
        <v>3711000</v>
      </c>
      <c r="C14" s="27">
        <v>1822000</v>
      </c>
      <c r="D14" s="27">
        <v>1064000</v>
      </c>
      <c r="E14" s="28" t="s">
        <v>22</v>
      </c>
      <c r="F14" s="27">
        <v>608000</v>
      </c>
      <c r="G14" s="28" t="s">
        <v>22</v>
      </c>
      <c r="H14" s="27">
        <v>175000</v>
      </c>
      <c r="I14" s="27">
        <v>42000</v>
      </c>
      <c r="J14" s="25" t="s">
        <v>38</v>
      </c>
      <c r="K14" s="25"/>
    </row>
    <row r="15" spans="1:11" x14ac:dyDescent="0.5">
      <c r="A15" s="31"/>
      <c r="B15" s="32"/>
      <c r="C15" s="33"/>
      <c r="D15" s="33"/>
      <c r="E15" s="33"/>
      <c r="F15" s="33"/>
      <c r="G15" s="33"/>
      <c r="H15" s="33"/>
      <c r="I15" s="33"/>
      <c r="J15" s="31"/>
    </row>
    <row r="16" spans="1:11" x14ac:dyDescent="0.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9" x14ac:dyDescent="0.5">
      <c r="A17" s="17" t="s">
        <v>39</v>
      </c>
      <c r="B17" s="17"/>
      <c r="C17" s="17"/>
      <c r="D17" s="17"/>
      <c r="E17" s="17"/>
      <c r="F17" s="17" t="s">
        <v>40</v>
      </c>
      <c r="G17" s="17"/>
      <c r="H17" s="17"/>
      <c r="I17" s="17"/>
    </row>
  </sheetData>
  <mergeCells count="3">
    <mergeCell ref="A3:A5"/>
    <mergeCell ref="C3:I3"/>
    <mergeCell ref="J3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2024-05-02T05:06:40Z</dcterms:created>
  <dcterms:modified xsi:type="dcterms:W3CDTF">2024-05-02T05:40:42Z</dcterms:modified>
</cp:coreProperties>
</file>