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05" yWindow="-105" windowWidth="20730" windowHeight="11760" tabRatio="535"/>
  </bookViews>
  <sheets>
    <sheet name="ตารางที่ 5" sheetId="1" r:id="rId1"/>
  </sheets>
  <definedNames>
    <definedName name="_xlnm.Print_Area" localSheetId="0">'ตารางที่ 5'!$A$1:$D$59</definedName>
    <definedName name="_xlnm.Print_Titles" localSheetId="0">'ตารางที่ 5'!$A:$D,'ตารางที่ 5'!$1:$4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6" i="1"/>
  <c r="B8"/>
  <c r="B10"/>
  <c r="B11"/>
  <c r="B12"/>
  <c r="B13"/>
  <c r="B14"/>
  <c r="B17"/>
  <c r="B18"/>
  <c r="B19"/>
  <c r="B20"/>
  <c r="B21"/>
  <c r="B22"/>
  <c r="B23"/>
  <c r="B24"/>
  <c r="B25"/>
  <c r="B26"/>
  <c r="B27"/>
  <c r="B28"/>
  <c r="B29"/>
  <c r="C6"/>
  <c r="C43" s="1"/>
  <c r="C55" l="1"/>
  <c r="C40"/>
  <c r="C51"/>
  <c r="C38"/>
  <c r="C46"/>
  <c r="C54"/>
  <c r="C50"/>
  <c r="C58"/>
  <c r="C41"/>
  <c r="C45"/>
  <c r="C53"/>
  <c r="C49"/>
  <c r="C57"/>
  <c r="C44"/>
  <c r="C52"/>
  <c r="C48"/>
  <c r="C56"/>
  <c r="C39"/>
  <c r="D15"/>
  <c r="C15"/>
  <c r="C9"/>
  <c r="D9"/>
  <c r="C7"/>
  <c r="D7"/>
  <c r="B30" l="1"/>
  <c r="B31"/>
  <c r="B7"/>
  <c r="D6"/>
  <c r="D43" s="1"/>
  <c r="D47" l="1"/>
  <c r="D51"/>
  <c r="D39"/>
  <c r="D48"/>
  <c r="D52"/>
  <c r="D56"/>
  <c r="D40"/>
  <c r="D46"/>
  <c r="D38"/>
  <c r="D57"/>
  <c r="D49"/>
  <c r="D53"/>
  <c r="D45"/>
  <c r="D41"/>
  <c r="D50"/>
  <c r="D54"/>
  <c r="D37"/>
  <c r="D35"/>
  <c r="C35"/>
  <c r="B15"/>
  <c r="B9"/>
  <c r="B6"/>
  <c r="B58" s="1"/>
  <c r="B51" l="1"/>
  <c r="B47"/>
  <c r="B50"/>
  <c r="B55"/>
  <c r="B39"/>
  <c r="B38"/>
  <c r="B52"/>
  <c r="B45"/>
  <c r="B40"/>
  <c r="B37"/>
  <c r="B41"/>
  <c r="B48"/>
  <c r="B56"/>
  <c r="B54"/>
  <c r="B53"/>
  <c r="B49"/>
  <c r="B46"/>
  <c r="B44"/>
  <c r="B57"/>
  <c r="C34"/>
  <c r="B35"/>
  <c r="B43"/>
  <c r="D36"/>
  <c r="D42"/>
  <c r="C42"/>
  <c r="C33"/>
  <c r="C36"/>
  <c r="D33"/>
  <c r="D34"/>
  <c r="B33" l="1"/>
  <c r="B36"/>
  <c r="B42"/>
  <c r="B34"/>
</calcChain>
</file>

<file path=xl/sharedStrings.xml><?xml version="1.0" encoding="utf-8"?>
<sst xmlns="http://schemas.openxmlformats.org/spreadsheetml/2006/main" count="61" uniqueCount="35">
  <si>
    <t>22. ไม่ทราบ</t>
  </si>
  <si>
    <t>18. ศิลปะ ความบันเทิง และนันทนาการ</t>
  </si>
  <si>
    <t>16. การศึกษา</t>
  </si>
  <si>
    <t>12. กิจกรรมอสังหาริมทรัพย์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</si>
  <si>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</si>
  <si>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</si>
  <si>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 กิจกรรมโรงแรมและอาหาร</t>
  </si>
  <si>
    <t>8.  การขนส่ง ที่เก็บสินค้า</t>
  </si>
  <si>
    <t>6.  การก่อสร้าง</t>
  </si>
  <si>
    <t>4.  การไฟฟ้า ก๊าซและไอน้ำ</t>
  </si>
  <si>
    <t>3.  การผลิต</t>
  </si>
  <si>
    <t>2.  การทำเหมืองแร่ เหมืองหิน</t>
  </si>
  <si>
    <t>1.  เกษตรกรรมการป่าไม้และการประมง</t>
  </si>
  <si>
    <t>ยอดรวม</t>
  </si>
  <si>
    <t>ร้อยละ</t>
  </si>
  <si>
    <t>หญิง</t>
  </si>
  <si>
    <t>ชาย</t>
  </si>
  <si>
    <t>รวม</t>
  </si>
  <si>
    <t>ตารางที่  5  จำนวนและร้อยละของประชากรอายุ 15 ปีขึ้นไปที่มีงานทำ  จำแนกตามกิจกรรมทางเศรษฐกิจ และเพศ</t>
  </si>
  <si>
    <t>จำนวน : คน</t>
  </si>
  <si>
    <r>
      <rPr>
        <b/>
        <sz val="16"/>
        <rFont val="TH SarabunPSK"/>
        <family val="2"/>
      </rPr>
      <t>หมายเหตุ  :</t>
    </r>
    <r>
      <rPr>
        <sz val="16"/>
        <rFont val="TH SarabunPSK"/>
        <family val="2"/>
      </rPr>
      <t xml:space="preserve"> "-" ไม่มีข้อมูล   "--" น้อยกว่าร้อยละ 0.1</t>
    </r>
  </si>
  <si>
    <t>5.  การจัดหา น้ำ บำบัดน้ำเสีย</t>
  </si>
  <si>
    <t xml:space="preserve">7.  การขายส่ง การขายปลีก  </t>
  </si>
  <si>
    <t>13. กิจกรรมทางวิชาชีพฯ</t>
  </si>
  <si>
    <t>14. กิจกรรมการบริหารฯ</t>
  </si>
  <si>
    <t>15. การบริหารราชการฯ</t>
  </si>
  <si>
    <t>17. กิจกรรมด้านสุขภาพฯ</t>
  </si>
  <si>
    <t>19. กิจกรรมบริการด้านอื่น ๆ</t>
  </si>
  <si>
    <t xml:space="preserve">20. กิจกรรมการจ้างงานในครัวเรือนส่วนบุคคลฯ </t>
  </si>
  <si>
    <t>21. กิจกรรมขององค์การระหว่างประเทศฯ</t>
  </si>
  <si>
    <t>ภาคเกษตรกรรม</t>
  </si>
  <si>
    <t>ภาคการผลิต</t>
  </si>
  <si>
    <t>ภาคการบริการและการค้า</t>
  </si>
  <si>
    <t>อุตสาหกรรม</t>
  </si>
  <si>
    <t xml:space="preserve">               ไตรมาสที่ 4 พ.ศ. 2566 จังหวัดเพชรบุรี</t>
  </si>
</sst>
</file>

<file path=xl/styles.xml><?xml version="1.0" encoding="utf-8"?>
<styleSheet xmlns="http://schemas.openxmlformats.org/spreadsheetml/2006/main">
  <numFmts count="7">
    <numFmt numFmtId="43" formatCode="_-* #,##0.00_-;\-* #,##0.00_-;_-* &quot;-&quot;??_-;_-@_-"/>
    <numFmt numFmtId="187" formatCode="0.0"/>
    <numFmt numFmtId="188" formatCode="0;\ \-0;\ \-;\ @"/>
    <numFmt numFmtId="189" formatCode="0.0;\ \-0.0;\ \-;\ @"/>
    <numFmt numFmtId="190" formatCode="0.000;\ \-0.000;\ \-;\ @"/>
    <numFmt numFmtId="191" formatCode="#,##0.0"/>
    <numFmt numFmtId="192" formatCode="0.000"/>
  </numFmts>
  <fonts count="1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43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0" fontId="1" fillId="0" borderId="0"/>
    <xf numFmtId="9" fontId="3" fillId="0" borderId="0" applyFont="0" applyFill="0" applyBorder="0" applyAlignment="0" applyProtection="0"/>
    <xf numFmtId="0" fontId="5" fillId="0" borderId="0"/>
    <xf numFmtId="0" fontId="5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</cellStyleXfs>
  <cellXfs count="38">
    <xf numFmtId="0" fontId="0" fillId="0" borderId="0" xfId="0"/>
    <xf numFmtId="0" fontId="4" fillId="0" borderId="0" xfId="0" applyFont="1" applyAlignment="1">
      <alignment vertical="center"/>
    </xf>
    <xf numFmtId="0" fontId="6" fillId="0" borderId="0" xfId="0" applyFont="1"/>
    <xf numFmtId="0" fontId="4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/>
    </xf>
    <xf numFmtId="187" fontId="8" fillId="0" borderId="0" xfId="1" applyNumberFormat="1" applyFont="1" applyFill="1" applyBorder="1" applyAlignment="1">
      <alignment horizontal="right"/>
    </xf>
    <xf numFmtId="187" fontId="8" fillId="0" borderId="0" xfId="1" quotePrefix="1" applyNumberFormat="1" applyFont="1" applyFill="1" applyBorder="1" applyAlignment="1">
      <alignment horizontal="right"/>
    </xf>
    <xf numFmtId="187" fontId="6" fillId="0" borderId="0" xfId="9" applyNumberFormat="1" applyFont="1" applyAlignment="1">
      <alignment horizontal="right"/>
    </xf>
    <xf numFmtId="0" fontId="7" fillId="0" borderId="1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88" fontId="6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189" fontId="8" fillId="0" borderId="0" xfId="1" applyNumberFormat="1" applyFont="1" applyFill="1" applyBorder="1" applyAlignment="1">
      <alignment horizontal="right"/>
    </xf>
    <xf numFmtId="189" fontId="8" fillId="0" borderId="1" xfId="1" applyNumberFormat="1" applyFont="1" applyFill="1" applyBorder="1" applyAlignment="1">
      <alignment horizontal="right"/>
    </xf>
    <xf numFmtId="189" fontId="9" fillId="0" borderId="0" xfId="1" applyNumberFormat="1" applyFont="1" applyFill="1" applyBorder="1" applyAlignment="1">
      <alignment horizontal="right"/>
    </xf>
    <xf numFmtId="190" fontId="8" fillId="0" borderId="1" xfId="1" applyNumberFormat="1" applyFont="1" applyFill="1" applyBorder="1" applyAlignment="1">
      <alignment horizontal="right"/>
    </xf>
    <xf numFmtId="187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191" fontId="4" fillId="0" borderId="0" xfId="0" applyNumberFormat="1" applyFont="1" applyAlignment="1">
      <alignment horizontal="right"/>
    </xf>
    <xf numFmtId="187" fontId="4" fillId="0" borderId="0" xfId="0" applyNumberFormat="1" applyFont="1" applyAlignment="1">
      <alignment horizontal="left"/>
    </xf>
    <xf numFmtId="187" fontId="6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/>
    </xf>
    <xf numFmtId="192" fontId="4" fillId="0" borderId="0" xfId="0" applyNumberFormat="1" applyFont="1"/>
    <xf numFmtId="192" fontId="4" fillId="0" borderId="0" xfId="0" applyNumberFormat="1" applyFont="1" applyAlignment="1">
      <alignment vertical="center"/>
    </xf>
    <xf numFmtId="192" fontId="6" fillId="0" borderId="0" xfId="0" applyNumberFormat="1" applyFont="1" applyAlignment="1">
      <alignment vertical="center"/>
    </xf>
    <xf numFmtId="192" fontId="6" fillId="0" borderId="0" xfId="0" applyNumberFormat="1" applyFont="1"/>
    <xf numFmtId="192" fontId="6" fillId="0" borderId="0" xfId="0" applyNumberFormat="1" applyFont="1" applyAlignment="1">
      <alignment horizontal="center"/>
    </xf>
    <xf numFmtId="188" fontId="8" fillId="0" borderId="1" xfId="1" applyNumberFormat="1" applyFont="1" applyFill="1" applyBorder="1" applyAlignment="1">
      <alignment horizontal="right"/>
    </xf>
    <xf numFmtId="0" fontId="4" fillId="0" borderId="0" xfId="0" applyFont="1" applyAlignment="1">
      <alignment horizontal="center" vertical="center"/>
    </xf>
    <xf numFmtId="188" fontId="4" fillId="0" borderId="0" xfId="0" applyNumberFormat="1" applyFont="1" applyAlignment="1">
      <alignment horizontal="center" vertical="center"/>
    </xf>
  </cellXfs>
  <cellStyles count="14">
    <cellStyle name="Comma 2" xfId="5"/>
    <cellStyle name="Normal 2" xfId="4"/>
    <cellStyle name="Normal 2 2" xfId="13"/>
    <cellStyle name="Normal 3" xfId="6"/>
    <cellStyle name="เครื่องหมายจุลภาค" xfId="1" builtinId="3"/>
    <cellStyle name="เครื่องหมายจุลภาค 2" xfId="3"/>
    <cellStyle name="เครื่องหมายจุลภาค 3" xfId="10"/>
    <cellStyle name="จุลภาค 2" xfId="11"/>
    <cellStyle name="จุลภาค 3" xfId="12"/>
    <cellStyle name="ปกติ" xfId="0" builtinId="0"/>
    <cellStyle name="ปกติ 2" xfId="2"/>
    <cellStyle name="ปกติ 2 2" xfId="8"/>
    <cellStyle name="ปกติ 3 2" xfId="9"/>
    <cellStyle name="เปอร์เซ็นต์ 2" xfId="7"/>
  </cellStyles>
  <dxfs count="0"/>
  <tableStyles count="0" defaultTableStyle="TableStyleMedium9" defaultPivotStyle="PivotStyleLight16"/>
  <colors>
    <mruColors>
      <color rgb="FFFF9933"/>
      <color rgb="FFFFFFCC"/>
      <color rgb="FFFFFF99"/>
      <color rgb="FFFF99CC"/>
      <color rgb="FFFFCCFF"/>
      <color rgb="FF9999FF"/>
      <color rgb="FFCC66FF"/>
      <color rgb="FF800080"/>
      <color rgb="FF9900CC"/>
      <color rgb="FFCC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F60"/>
  <sheetViews>
    <sheetView tabSelected="1" zoomScale="120" zoomScaleNormal="120" zoomScaleSheetLayoutView="100" zoomScalePageLayoutView="70" workbookViewId="0">
      <selection activeCell="H32" sqref="H32"/>
    </sheetView>
  </sheetViews>
  <sheetFormatPr defaultColWidth="9.140625" defaultRowHeight="24"/>
  <cols>
    <col min="1" max="1" width="42.5703125" style="2" customWidth="1"/>
    <col min="2" max="2" width="19.28515625" style="2" customWidth="1"/>
    <col min="3" max="3" width="19.140625" style="2" customWidth="1"/>
    <col min="4" max="4" width="19.42578125" style="2" customWidth="1"/>
    <col min="5" max="6" width="9.140625" style="33"/>
    <col min="7" max="16384" width="9.140625" style="2"/>
  </cols>
  <sheetData>
    <row r="1" spans="1:6" s="3" customFormat="1">
      <c r="A1" s="1" t="s">
        <v>18</v>
      </c>
      <c r="B1" s="2"/>
      <c r="C1" s="2"/>
      <c r="D1" s="2"/>
      <c r="E1" s="30"/>
      <c r="F1" s="30"/>
    </row>
    <row r="2" spans="1:6" s="3" customFormat="1">
      <c r="A2" s="15" t="s">
        <v>34</v>
      </c>
      <c r="B2" s="2"/>
      <c r="C2" s="2"/>
      <c r="D2" s="2"/>
      <c r="E2" s="30"/>
      <c r="F2" s="30"/>
    </row>
    <row r="3" spans="1:6" s="3" customFormat="1" ht="7.5" customHeight="1">
      <c r="A3" s="1"/>
      <c r="B3" s="2"/>
      <c r="C3" s="2"/>
      <c r="D3" s="2"/>
      <c r="E3" s="30"/>
      <c r="F3" s="30"/>
    </row>
    <row r="4" spans="1:6" s="3" customFormat="1" ht="24" customHeight="1">
      <c r="A4" s="4" t="s">
        <v>33</v>
      </c>
      <c r="B4" s="5" t="s">
        <v>17</v>
      </c>
      <c r="C4" s="5" t="s">
        <v>16</v>
      </c>
      <c r="D4" s="5" t="s">
        <v>15</v>
      </c>
      <c r="E4" s="30"/>
      <c r="F4" s="30"/>
    </row>
    <row r="5" spans="1:6" s="3" customFormat="1" ht="22.5" customHeight="1">
      <c r="A5" s="6"/>
      <c r="B5" s="36" t="s">
        <v>19</v>
      </c>
      <c r="C5" s="36"/>
      <c r="D5" s="36"/>
      <c r="E5" s="30"/>
      <c r="F5" s="30"/>
    </row>
    <row r="6" spans="1:6" s="1" customFormat="1" ht="27" customHeight="1">
      <c r="A6" s="23" t="s">
        <v>13</v>
      </c>
      <c r="B6" s="28">
        <f>B8+B10+B11+B12+B13+B14+B16+B17+B18+B19+B20+B21+B22+B23+B24+B25+B26+B27+B28+B29+B30+B31</f>
        <v>292011</v>
      </c>
      <c r="C6" s="28">
        <f>C8+C10+C11+C12+C13+C14+C16+C17+C18+C19+C20+C21+C22+C23+C24+C25+C26+C27+C28+C29+C30+C31</f>
        <v>160047</v>
      </c>
      <c r="D6" s="28">
        <f t="shared" ref="D6" si="0">D8+D10+D11+D12+D13+D14+D16+D17+D18+D19+D20+D21+D22+D23+D24+D25+D26+D27+D28+D29+D30+D31</f>
        <v>131964</v>
      </c>
      <c r="E6" s="31"/>
      <c r="F6" s="31"/>
    </row>
    <row r="7" spans="1:6" s="3" customFormat="1" ht="32.25" customHeight="1">
      <c r="A7" s="15" t="s">
        <v>30</v>
      </c>
      <c r="B7" s="17">
        <f>B8</f>
        <v>84740</v>
      </c>
      <c r="C7" s="17">
        <f t="shared" ref="C7:D7" si="1">C8</f>
        <v>52683</v>
      </c>
      <c r="D7" s="17">
        <f t="shared" si="1"/>
        <v>32057</v>
      </c>
      <c r="E7" s="30"/>
      <c r="F7" s="30"/>
    </row>
    <row r="8" spans="1:6" s="8" customFormat="1" ht="26.25" customHeight="1">
      <c r="A8" s="7" t="s">
        <v>12</v>
      </c>
      <c r="B8" s="9">
        <f>C8+D8</f>
        <v>84740</v>
      </c>
      <c r="C8" s="9">
        <v>52683</v>
      </c>
      <c r="D8" s="9">
        <v>32057</v>
      </c>
      <c r="E8" s="32"/>
      <c r="F8" s="32"/>
    </row>
    <row r="9" spans="1:6" ht="35.25" customHeight="1">
      <c r="A9" s="15" t="s">
        <v>31</v>
      </c>
      <c r="B9" s="17">
        <f>SUM(B10:B14)</f>
        <v>57478</v>
      </c>
      <c r="C9" s="17">
        <f t="shared" ref="C9:D9" si="2">SUM(C10:C14)</f>
        <v>39218</v>
      </c>
      <c r="D9" s="17">
        <f t="shared" si="2"/>
        <v>18260</v>
      </c>
    </row>
    <row r="10" spans="1:6" s="8" customFormat="1" ht="26.25" customHeight="1">
      <c r="A10" s="7" t="s">
        <v>11</v>
      </c>
      <c r="B10" s="9">
        <f t="shared" ref="B10:B31" si="3">C10+D10</f>
        <v>1187</v>
      </c>
      <c r="C10" s="9">
        <v>1187</v>
      </c>
      <c r="D10" s="16">
        <v>0</v>
      </c>
      <c r="E10" s="32"/>
      <c r="F10" s="32"/>
    </row>
    <row r="11" spans="1:6" s="8" customFormat="1" ht="26.25" customHeight="1">
      <c r="A11" s="7" t="s">
        <v>10</v>
      </c>
      <c r="B11" s="9">
        <f t="shared" si="3"/>
        <v>34021</v>
      </c>
      <c r="C11" s="9">
        <v>19397</v>
      </c>
      <c r="D11" s="9">
        <v>14624</v>
      </c>
      <c r="E11" s="32"/>
      <c r="F11" s="32"/>
    </row>
    <row r="12" spans="1:6" s="8" customFormat="1" ht="26.25" customHeight="1">
      <c r="A12" s="7" t="s">
        <v>9</v>
      </c>
      <c r="B12" s="9">
        <f t="shared" si="3"/>
        <v>1049</v>
      </c>
      <c r="C12" s="9">
        <v>827</v>
      </c>
      <c r="D12" s="16">
        <v>222</v>
      </c>
      <c r="E12" s="32"/>
      <c r="F12" s="32"/>
    </row>
    <row r="13" spans="1:6" s="8" customFormat="1" ht="26.25" customHeight="1">
      <c r="A13" s="7" t="s">
        <v>21</v>
      </c>
      <c r="B13" s="9">
        <f t="shared" si="3"/>
        <v>2179</v>
      </c>
      <c r="C13" s="9">
        <v>1022</v>
      </c>
      <c r="D13" s="9">
        <v>1157</v>
      </c>
      <c r="E13" s="32"/>
      <c r="F13" s="32"/>
    </row>
    <row r="14" spans="1:6" ht="26.25" customHeight="1">
      <c r="A14" s="7" t="s">
        <v>8</v>
      </c>
      <c r="B14" s="9">
        <f t="shared" si="3"/>
        <v>19042</v>
      </c>
      <c r="C14" s="9">
        <v>16785</v>
      </c>
      <c r="D14" s="9">
        <v>2257</v>
      </c>
    </row>
    <row r="15" spans="1:6" s="29" customFormat="1" ht="30" customHeight="1">
      <c r="A15" s="24" t="s">
        <v>32</v>
      </c>
      <c r="B15" s="17">
        <f>SUM(B16:B31)</f>
        <v>149793</v>
      </c>
      <c r="C15" s="17">
        <f>SUM(C16:C31)</f>
        <v>68146</v>
      </c>
      <c r="D15" s="17">
        <f>SUM(D16:D31)</f>
        <v>81647</v>
      </c>
      <c r="E15" s="34"/>
      <c r="F15" s="34"/>
    </row>
    <row r="16" spans="1:6" ht="26.25" customHeight="1">
      <c r="A16" s="7" t="s">
        <v>22</v>
      </c>
      <c r="B16" s="9">
        <f>C16+D16</f>
        <v>50956</v>
      </c>
      <c r="C16" s="9">
        <v>23869</v>
      </c>
      <c r="D16" s="9">
        <v>27087</v>
      </c>
    </row>
    <row r="17" spans="1:6" ht="26.25" customHeight="1">
      <c r="A17" s="7" t="s">
        <v>7</v>
      </c>
      <c r="B17" s="9">
        <f t="shared" si="3"/>
        <v>3567</v>
      </c>
      <c r="C17" s="9">
        <v>3104</v>
      </c>
      <c r="D17" s="16">
        <v>463</v>
      </c>
    </row>
    <row r="18" spans="1:6" ht="26.25" customHeight="1">
      <c r="A18" s="7" t="s">
        <v>6</v>
      </c>
      <c r="B18" s="9">
        <f t="shared" si="3"/>
        <v>27970</v>
      </c>
      <c r="C18" s="9">
        <v>10290</v>
      </c>
      <c r="D18" s="9">
        <v>17680</v>
      </c>
    </row>
    <row r="19" spans="1:6" ht="26.25" customHeight="1">
      <c r="A19" s="7" t="s">
        <v>5</v>
      </c>
      <c r="B19" s="9">
        <f t="shared" si="3"/>
        <v>498</v>
      </c>
      <c r="C19" s="9">
        <v>411</v>
      </c>
      <c r="D19" s="16">
        <v>87</v>
      </c>
    </row>
    <row r="20" spans="1:6" ht="26.25" customHeight="1">
      <c r="A20" s="7" t="s">
        <v>4</v>
      </c>
      <c r="B20" s="9">
        <f t="shared" si="3"/>
        <v>4310</v>
      </c>
      <c r="C20" s="9">
        <v>2478</v>
      </c>
      <c r="D20" s="9">
        <v>1832</v>
      </c>
    </row>
    <row r="21" spans="1:6" ht="26.25" customHeight="1">
      <c r="A21" s="7" t="s">
        <v>3</v>
      </c>
      <c r="B21" s="9">
        <f t="shared" si="3"/>
        <v>4752</v>
      </c>
      <c r="C21" s="9">
        <v>1761</v>
      </c>
      <c r="D21" s="9">
        <v>2991</v>
      </c>
    </row>
    <row r="22" spans="1:6" ht="26.25" customHeight="1">
      <c r="A22" s="7" t="s">
        <v>23</v>
      </c>
      <c r="B22" s="9">
        <f t="shared" si="3"/>
        <v>2411</v>
      </c>
      <c r="C22" s="9">
        <v>1444</v>
      </c>
      <c r="D22" s="9">
        <v>967</v>
      </c>
    </row>
    <row r="23" spans="1:6" ht="26.25" customHeight="1">
      <c r="A23" s="7" t="s">
        <v>24</v>
      </c>
      <c r="B23" s="9">
        <f t="shared" si="3"/>
        <v>2185</v>
      </c>
      <c r="C23" s="9">
        <v>2083</v>
      </c>
      <c r="D23" s="9">
        <v>102</v>
      </c>
    </row>
    <row r="24" spans="1:6" ht="26.25" customHeight="1">
      <c r="A24" s="7" t="s">
        <v>25</v>
      </c>
      <c r="B24" s="9">
        <f t="shared" si="3"/>
        <v>13469</v>
      </c>
      <c r="C24" s="9">
        <v>8317</v>
      </c>
      <c r="D24" s="9">
        <v>5152</v>
      </c>
    </row>
    <row r="25" spans="1:6" ht="26.25" customHeight="1">
      <c r="A25" s="7" t="s">
        <v>2</v>
      </c>
      <c r="B25" s="9">
        <f t="shared" si="3"/>
        <v>9810</v>
      </c>
      <c r="C25" s="9">
        <v>1649</v>
      </c>
      <c r="D25" s="9">
        <v>8161</v>
      </c>
    </row>
    <row r="26" spans="1:6" ht="26.25" customHeight="1">
      <c r="A26" s="7" t="s">
        <v>26</v>
      </c>
      <c r="B26" s="9">
        <f t="shared" si="3"/>
        <v>6272</v>
      </c>
      <c r="C26" s="9">
        <v>1400</v>
      </c>
      <c r="D26" s="9">
        <v>4872</v>
      </c>
    </row>
    <row r="27" spans="1:6" ht="26.25" customHeight="1">
      <c r="A27" s="7" t="s">
        <v>1</v>
      </c>
      <c r="B27" s="9">
        <f t="shared" si="3"/>
        <v>4174</v>
      </c>
      <c r="C27" s="9">
        <v>1438</v>
      </c>
      <c r="D27" s="9">
        <v>2736</v>
      </c>
    </row>
    <row r="28" spans="1:6" ht="26.25" customHeight="1">
      <c r="A28" s="7" t="s">
        <v>27</v>
      </c>
      <c r="B28" s="9">
        <f t="shared" si="3"/>
        <v>16980</v>
      </c>
      <c r="C28" s="9">
        <v>9379</v>
      </c>
      <c r="D28" s="9">
        <v>7601</v>
      </c>
    </row>
    <row r="29" spans="1:6" ht="26.25" customHeight="1">
      <c r="A29" s="7" t="s">
        <v>28</v>
      </c>
      <c r="B29" s="9">
        <f t="shared" si="3"/>
        <v>2224</v>
      </c>
      <c r="C29" s="9">
        <v>523</v>
      </c>
      <c r="D29" s="9">
        <v>1701</v>
      </c>
    </row>
    <row r="30" spans="1:6" ht="26.25" customHeight="1">
      <c r="A30" s="7" t="s">
        <v>29</v>
      </c>
      <c r="B30" s="16">
        <f t="shared" si="3"/>
        <v>0</v>
      </c>
      <c r="C30" s="16">
        <v>0</v>
      </c>
      <c r="D30" s="16">
        <v>0</v>
      </c>
    </row>
    <row r="31" spans="1:6" ht="26.25" customHeight="1">
      <c r="A31" s="13" t="s">
        <v>0</v>
      </c>
      <c r="B31" s="35">
        <f t="shared" si="3"/>
        <v>215</v>
      </c>
      <c r="C31" s="21">
        <v>0</v>
      </c>
      <c r="D31" s="35">
        <v>215</v>
      </c>
    </row>
    <row r="32" spans="1:6" ht="24.75" customHeight="1">
      <c r="A32" s="8"/>
      <c r="B32" s="37" t="s">
        <v>14</v>
      </c>
      <c r="C32" s="37"/>
      <c r="D32" s="37"/>
      <c r="E32" s="2"/>
      <c r="F32" s="2"/>
    </row>
    <row r="33" spans="1:6" s="1" customFormat="1" ht="26.25" customHeight="1">
      <c r="A33" s="6" t="s">
        <v>13</v>
      </c>
      <c r="B33" s="20">
        <f>B35+B37+B38+B39+B40+B41+B43+B44+B45+B46+B47+B48+B49+B50+B51+B52+B53+B54+B55+B56+B57+B58</f>
        <v>99.999999999999972</v>
      </c>
      <c r="C33" s="20">
        <f t="shared" ref="C33:D33" si="4">C35+C37+C38+C39+C40+C41+C43+C44+C45+C46+C47+C48+C49+C50+C51+C52+C53+C54+C55+C56+C57+C58</f>
        <v>100.00000000000001</v>
      </c>
      <c r="D33" s="20">
        <f t="shared" si="4"/>
        <v>100</v>
      </c>
    </row>
    <row r="34" spans="1:6" s="1" customFormat="1" ht="26.25" customHeight="1">
      <c r="A34" s="26" t="s">
        <v>30</v>
      </c>
      <c r="B34" s="22">
        <f>B35</f>
        <v>29</v>
      </c>
      <c r="C34" s="22">
        <f>C35</f>
        <v>32.9</v>
      </c>
      <c r="D34" s="22">
        <f t="shared" ref="D34" si="5">D35</f>
        <v>24.3</v>
      </c>
    </row>
    <row r="35" spans="1:6" s="8" customFormat="1" ht="26.25" customHeight="1">
      <c r="A35" s="7" t="s">
        <v>12</v>
      </c>
      <c r="B35" s="18">
        <f>ROUND(B8/$B$6*100,1)</f>
        <v>29</v>
      </c>
      <c r="C35" s="18">
        <f>ROUND(C8/$C$6*100,1)</f>
        <v>32.9</v>
      </c>
      <c r="D35" s="18">
        <f>ROUND(D8/$D$6*100,1)</f>
        <v>24.3</v>
      </c>
    </row>
    <row r="36" spans="1:6" s="27" customFormat="1" ht="28.5" customHeight="1">
      <c r="A36" s="26" t="s">
        <v>31</v>
      </c>
      <c r="B36" s="22">
        <f t="shared" ref="B36:D36" si="6">SUM(B37:B41)</f>
        <v>19.7</v>
      </c>
      <c r="C36" s="22">
        <f t="shared" si="6"/>
        <v>24.5</v>
      </c>
      <c r="D36" s="22">
        <f t="shared" si="6"/>
        <v>13.899999999999999</v>
      </c>
    </row>
    <row r="37" spans="1:6" s="8" customFormat="1" ht="26.25" customHeight="1">
      <c r="A37" s="7" t="s">
        <v>11</v>
      </c>
      <c r="B37" s="18">
        <f t="shared" ref="B37:B41" si="7">ROUND(B10/$B$6*100,1)</f>
        <v>0.4</v>
      </c>
      <c r="C37" s="18">
        <v>0.8</v>
      </c>
      <c r="D37" s="18">
        <f t="shared" ref="D37:D41" si="8">ROUND(D10/$D$6*100,1)</f>
        <v>0</v>
      </c>
    </row>
    <row r="38" spans="1:6" s="8" customFormat="1" ht="26.25" customHeight="1">
      <c r="A38" s="7" t="s">
        <v>10</v>
      </c>
      <c r="B38" s="18">
        <f t="shared" si="7"/>
        <v>11.7</v>
      </c>
      <c r="C38" s="18">
        <f t="shared" ref="C38:C41" si="9">ROUND(C11/$C$6*100,1)</f>
        <v>12.1</v>
      </c>
      <c r="D38" s="18">
        <f t="shared" si="8"/>
        <v>11.1</v>
      </c>
    </row>
    <row r="39" spans="1:6" s="8" customFormat="1" ht="26.25" customHeight="1">
      <c r="A39" s="7" t="s">
        <v>9</v>
      </c>
      <c r="B39" s="18">
        <f t="shared" si="7"/>
        <v>0.4</v>
      </c>
      <c r="C39" s="18">
        <f t="shared" si="9"/>
        <v>0.5</v>
      </c>
      <c r="D39" s="18">
        <f t="shared" si="8"/>
        <v>0.2</v>
      </c>
    </row>
    <row r="40" spans="1:6" s="8" customFormat="1" ht="26.25" customHeight="1">
      <c r="A40" s="7" t="s">
        <v>21</v>
      </c>
      <c r="B40" s="18">
        <f t="shared" si="7"/>
        <v>0.7</v>
      </c>
      <c r="C40" s="18">
        <f t="shared" si="9"/>
        <v>0.6</v>
      </c>
      <c r="D40" s="18">
        <f t="shared" si="8"/>
        <v>0.9</v>
      </c>
    </row>
    <row r="41" spans="1:6" ht="26.25" customHeight="1">
      <c r="A41" s="7" t="s">
        <v>8</v>
      </c>
      <c r="B41" s="18">
        <f t="shared" si="7"/>
        <v>6.5</v>
      </c>
      <c r="C41" s="18">
        <f t="shared" si="9"/>
        <v>10.5</v>
      </c>
      <c r="D41" s="18">
        <f t="shared" si="8"/>
        <v>1.7</v>
      </c>
      <c r="E41" s="2"/>
      <c r="F41" s="2"/>
    </row>
    <row r="42" spans="1:6" ht="31.5" customHeight="1">
      <c r="A42" s="24" t="s">
        <v>32</v>
      </c>
      <c r="B42" s="25">
        <f>SUM(B43:B58)</f>
        <v>51.3</v>
      </c>
      <c r="C42" s="25">
        <f t="shared" ref="C42:D42" si="10">SUM(C43:C58)</f>
        <v>42.6</v>
      </c>
      <c r="D42" s="25">
        <f t="shared" si="10"/>
        <v>61.800000000000011</v>
      </c>
      <c r="E42" s="2"/>
      <c r="F42" s="2"/>
    </row>
    <row r="43" spans="1:6" ht="26.25" customHeight="1">
      <c r="A43" s="7" t="s">
        <v>22</v>
      </c>
      <c r="B43" s="18">
        <f t="shared" ref="B43:B58" si="11">ROUND(B16/$B$6*100,1)</f>
        <v>17.5</v>
      </c>
      <c r="C43" s="18">
        <f>ROUND(C16/$C$6*100,1)</f>
        <v>14.9</v>
      </c>
      <c r="D43" s="18">
        <f>ROUND(D16/$D$6*100,1)</f>
        <v>20.5</v>
      </c>
      <c r="E43" s="2"/>
      <c r="F43" s="2"/>
    </row>
    <row r="44" spans="1:6" ht="26.25" customHeight="1">
      <c r="A44" s="7" t="s">
        <v>7</v>
      </c>
      <c r="B44" s="18">
        <f t="shared" si="11"/>
        <v>1.2</v>
      </c>
      <c r="C44" s="18">
        <f t="shared" ref="C44:C58" si="12">ROUND(C17/$C$6*100,1)</f>
        <v>1.9</v>
      </c>
      <c r="D44" s="18">
        <v>0.3</v>
      </c>
      <c r="E44" s="2"/>
      <c r="F44" s="2"/>
    </row>
    <row r="45" spans="1:6" ht="26.25" customHeight="1">
      <c r="A45" s="7" t="s">
        <v>6</v>
      </c>
      <c r="B45" s="18">
        <f t="shared" si="11"/>
        <v>9.6</v>
      </c>
      <c r="C45" s="18">
        <f t="shared" si="12"/>
        <v>6.4</v>
      </c>
      <c r="D45" s="18">
        <f t="shared" ref="D45:D57" si="13">ROUND(D18/$D$6*100,1)</f>
        <v>13.4</v>
      </c>
      <c r="E45" s="2"/>
      <c r="F45" s="2"/>
    </row>
    <row r="46" spans="1:6" ht="26.25" customHeight="1">
      <c r="A46" s="7" t="s">
        <v>5</v>
      </c>
      <c r="B46" s="18">
        <f t="shared" si="11"/>
        <v>0.2</v>
      </c>
      <c r="C46" s="18">
        <f t="shared" si="12"/>
        <v>0.3</v>
      </c>
      <c r="D46" s="18">
        <f t="shared" si="13"/>
        <v>0.1</v>
      </c>
      <c r="E46" s="2"/>
      <c r="F46" s="2"/>
    </row>
    <row r="47" spans="1:6" ht="26.25" customHeight="1">
      <c r="A47" s="7" t="s">
        <v>4</v>
      </c>
      <c r="B47" s="18">
        <f t="shared" si="11"/>
        <v>1.5</v>
      </c>
      <c r="C47" s="18">
        <v>1.6</v>
      </c>
      <c r="D47" s="18">
        <f t="shared" si="13"/>
        <v>1.4</v>
      </c>
      <c r="E47" s="2"/>
      <c r="F47" s="2"/>
    </row>
    <row r="48" spans="1:6" ht="26.25" customHeight="1">
      <c r="A48" s="7" t="s">
        <v>3</v>
      </c>
      <c r="B48" s="18">
        <f t="shared" si="11"/>
        <v>1.6</v>
      </c>
      <c r="C48" s="18">
        <f t="shared" si="12"/>
        <v>1.1000000000000001</v>
      </c>
      <c r="D48" s="18">
        <f t="shared" si="13"/>
        <v>2.2999999999999998</v>
      </c>
      <c r="E48" s="2"/>
      <c r="F48" s="2"/>
    </row>
    <row r="49" spans="1:6" ht="26.25" customHeight="1">
      <c r="A49" s="7" t="s">
        <v>23</v>
      </c>
      <c r="B49" s="18">
        <f t="shared" si="11"/>
        <v>0.8</v>
      </c>
      <c r="C49" s="18">
        <f t="shared" si="12"/>
        <v>0.9</v>
      </c>
      <c r="D49" s="18">
        <f t="shared" si="13"/>
        <v>0.7</v>
      </c>
      <c r="E49" s="2"/>
      <c r="F49" s="2"/>
    </row>
    <row r="50" spans="1:6" ht="26.25" customHeight="1">
      <c r="A50" s="7" t="s">
        <v>24</v>
      </c>
      <c r="B50" s="18">
        <f t="shared" si="11"/>
        <v>0.7</v>
      </c>
      <c r="C50" s="18">
        <f t="shared" si="12"/>
        <v>1.3</v>
      </c>
      <c r="D50" s="18">
        <f t="shared" si="13"/>
        <v>0.1</v>
      </c>
      <c r="E50" s="2"/>
      <c r="F50" s="2"/>
    </row>
    <row r="51" spans="1:6" ht="26.25" customHeight="1">
      <c r="A51" s="7" t="s">
        <v>25</v>
      </c>
      <c r="B51" s="18">
        <f t="shared" si="11"/>
        <v>4.5999999999999996</v>
      </c>
      <c r="C51" s="18">
        <f t="shared" si="12"/>
        <v>5.2</v>
      </c>
      <c r="D51" s="18">
        <f t="shared" si="13"/>
        <v>3.9</v>
      </c>
      <c r="E51" s="2"/>
      <c r="F51" s="2"/>
    </row>
    <row r="52" spans="1:6" ht="26.25" customHeight="1">
      <c r="A52" s="7" t="s">
        <v>2</v>
      </c>
      <c r="B52" s="18">
        <f t="shared" si="11"/>
        <v>3.4</v>
      </c>
      <c r="C52" s="18">
        <f t="shared" si="12"/>
        <v>1</v>
      </c>
      <c r="D52" s="18">
        <f t="shared" si="13"/>
        <v>6.2</v>
      </c>
      <c r="E52" s="2"/>
      <c r="F52" s="2"/>
    </row>
    <row r="53" spans="1:6" ht="26.25" customHeight="1">
      <c r="A53" s="7" t="s">
        <v>26</v>
      </c>
      <c r="B53" s="18">
        <f t="shared" si="11"/>
        <v>2.1</v>
      </c>
      <c r="C53" s="18">
        <f t="shared" si="12"/>
        <v>0.9</v>
      </c>
      <c r="D53" s="18">
        <f t="shared" si="13"/>
        <v>3.7</v>
      </c>
      <c r="E53" s="2"/>
      <c r="F53" s="2"/>
    </row>
    <row r="54" spans="1:6" ht="26.25" customHeight="1">
      <c r="A54" s="7" t="s">
        <v>1</v>
      </c>
      <c r="B54" s="18">
        <f t="shared" si="11"/>
        <v>1.4</v>
      </c>
      <c r="C54" s="18">
        <f t="shared" si="12"/>
        <v>0.9</v>
      </c>
      <c r="D54" s="18">
        <f t="shared" si="13"/>
        <v>2.1</v>
      </c>
      <c r="E54" s="2"/>
      <c r="F54" s="2"/>
    </row>
    <row r="55" spans="1:6" ht="26.25" customHeight="1">
      <c r="A55" s="7" t="s">
        <v>27</v>
      </c>
      <c r="B55" s="18">
        <f t="shared" si="11"/>
        <v>5.8</v>
      </c>
      <c r="C55" s="18">
        <f t="shared" si="12"/>
        <v>5.9</v>
      </c>
      <c r="D55" s="18">
        <v>5.7</v>
      </c>
      <c r="E55" s="2"/>
      <c r="F55" s="2"/>
    </row>
    <row r="56" spans="1:6" ht="26.25" customHeight="1">
      <c r="A56" s="7" t="s">
        <v>28</v>
      </c>
      <c r="B56" s="18">
        <f t="shared" si="11"/>
        <v>0.8</v>
      </c>
      <c r="C56" s="18">
        <f t="shared" si="12"/>
        <v>0.3</v>
      </c>
      <c r="D56" s="18">
        <f t="shared" si="13"/>
        <v>1.3</v>
      </c>
      <c r="E56" s="2"/>
      <c r="F56" s="2"/>
    </row>
    <row r="57" spans="1:6" ht="26.25" customHeight="1">
      <c r="A57" s="7" t="s">
        <v>29</v>
      </c>
      <c r="B57" s="18">
        <f t="shared" si="11"/>
        <v>0</v>
      </c>
      <c r="C57" s="18">
        <f t="shared" si="12"/>
        <v>0</v>
      </c>
      <c r="D57" s="18">
        <f t="shared" si="13"/>
        <v>0</v>
      </c>
      <c r="E57" s="2"/>
      <c r="F57" s="2"/>
    </row>
    <row r="58" spans="1:6" ht="26.25" customHeight="1">
      <c r="A58" s="13" t="s">
        <v>0</v>
      </c>
      <c r="B58" s="19">
        <f t="shared" si="11"/>
        <v>0.1</v>
      </c>
      <c r="C58" s="19">
        <f t="shared" si="12"/>
        <v>0</v>
      </c>
      <c r="D58" s="19">
        <v>0.1</v>
      </c>
      <c r="E58" s="2"/>
      <c r="F58" s="2"/>
    </row>
    <row r="59" spans="1:6" ht="26.25" customHeight="1">
      <c r="A59" s="14" t="s">
        <v>20</v>
      </c>
      <c r="B59" s="11"/>
      <c r="C59" s="10"/>
      <c r="D59" s="12"/>
    </row>
    <row r="60" spans="1:6" ht="23.1" customHeight="1"/>
  </sheetData>
  <mergeCells count="2">
    <mergeCell ref="B5:D5"/>
    <mergeCell ref="B32:D32"/>
  </mergeCells>
  <printOptions horizontalCentered="1"/>
  <pageMargins left="0.625" right="0.27559055118110237" top="0.55118110236220474" bottom="0.15748031496062992" header="0.27559055118110237" footer="0.51181102362204722"/>
  <pageSetup paperSize="9" orientation="portrait" r:id="rId1"/>
  <headerFooter differentFirst="1" alignWithMargins="0">
    <oddHeader>&amp;R&amp;"TH SarabunPSK,ธรรมดา"&amp;16 26</oddHeader>
    <firstHeader>&amp;R&amp;"TH SarabunPSK,ธรรมดา"&amp;16 25</firstHeader>
  </headerFooter>
  <rowBreaks count="1" manualBreakCount="1">
    <brk id="31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ตารางที่ 5</vt:lpstr>
      <vt:lpstr>'ตารางที่ 5'!Print_Area</vt:lpstr>
      <vt:lpstr>'ตารางที่ 5'!Print_Titles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acer</cp:lastModifiedBy>
  <cp:lastPrinted>2023-10-19T02:49:45Z</cp:lastPrinted>
  <dcterms:created xsi:type="dcterms:W3CDTF">2017-03-06T02:15:34Z</dcterms:created>
  <dcterms:modified xsi:type="dcterms:W3CDTF">2024-04-19T04:54:16Z</dcterms:modified>
</cp:coreProperties>
</file>