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2.สถิติอุตสาหกรรม_68\"/>
    </mc:Choice>
  </mc:AlternateContent>
  <xr:revisionPtr revIDLastSave="0" documentId="8_{D9722A9A-594F-4CD5-9C39-5FBB1E1081FA}" xr6:coauthVersionLast="47" xr6:coauthVersionMax="47" xr10:uidLastSave="{00000000-0000-0000-0000-000000000000}"/>
  <bookViews>
    <workbookView xWindow="-120" yWindow="-120" windowWidth="21840" windowHeight="13020" xr2:uid="{5D5DD7C8-339A-4A6A-9514-1B401D6E16A8}"/>
  </bookViews>
  <sheets>
    <sheet name="T-12.1" sheetId="1" r:id="rId1"/>
  </sheets>
  <definedNames>
    <definedName name="_xlnm.Print_Area" localSheetId="0">'T-12.1'!$A$1:$L$57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F34" i="1"/>
  <c r="E34" i="1"/>
  <c r="N24" i="1"/>
  <c r="N23" i="1"/>
  <c r="N22" i="1"/>
  <c r="N21" i="1"/>
  <c r="N20" i="1"/>
  <c r="N19" i="1"/>
  <c r="N18" i="1"/>
  <c r="N17" i="1"/>
  <c r="N16" i="1"/>
  <c r="N15" i="1"/>
  <c r="P14" i="1"/>
  <c r="P13" i="1"/>
  <c r="F13" i="1"/>
  <c r="E13" i="1"/>
  <c r="F12" i="1"/>
  <c r="E12" i="1"/>
</calcChain>
</file>

<file path=xl/sharedStrings.xml><?xml version="1.0" encoding="utf-8"?>
<sst xmlns="http://schemas.openxmlformats.org/spreadsheetml/2006/main" count="96" uniqueCount="80">
  <si>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</si>
  <si>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2565</t>
  </si>
  <si>
    <t>Table</t>
  </si>
  <si>
    <t>Establishment, Person Engaged and Employee by Size of Establishment and Economic Activity: 2022</t>
  </si>
  <si>
    <t>คนทำงาน</t>
  </si>
  <si>
    <t>ขนาดของสถานประกอบการ/</t>
  </si>
  <si>
    <t>สถานประกอบการ</t>
  </si>
  <si>
    <t>Person engaged</t>
  </si>
  <si>
    <t>Size of establishment/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</si>
  <si>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</si>
  <si>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</si>
  <si>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</si>
  <si>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</si>
  <si>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</si>
  <si>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</si>
  <si>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</si>
  <si>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</si>
  <si>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</si>
  <si>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 (จำนวนลูกจ้าง)</t>
  </si>
  <si>
    <t>Size of establishment (Number of employees)</t>
  </si>
  <si>
    <t>ไม่มีลูกจ้าง</t>
  </si>
  <si>
    <t>None employee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</si>
  <si>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</si>
  <si>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</si>
  <si>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</si>
  <si>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</si>
  <si>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</si>
  <si>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</si>
  <si>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</si>
  <si>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</si>
  <si>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</si>
  <si>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</si>
  <si>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</si>
  <si>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</si>
  <si>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</si>
  <si>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</si>
  <si>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</si>
  <si>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</si>
  <si>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</si>
  <si>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</si>
  <si>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มากกว่า 200 คน</t>
  </si>
  <si>
    <t>More than  200 persons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</si>
  <si>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2565 (ต่อ)</t>
  </si>
  <si>
    <t>Establishment, Person Engaged and Employee by Size of Establishment and Economic Activity: 2022 (Cont.)</t>
  </si>
  <si>
    <t>การผลิต</t>
  </si>
  <si>
    <t>Manufacturing</t>
  </si>
  <si>
    <t>การจัดการและการบำบัดน้ำเสีย ของเสียและสิ่งปฎิกูล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</si>
  <si>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</si>
  <si>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</si>
  <si>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</si>
  <si>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Wholesale and retail trade; repair of motor vehicles      </t>
  </si>
  <si>
    <t xml:space="preserve">การขายส่งและการขายปลีก การซ่อมแซมยานยนต์ </t>
  </si>
  <si>
    <t xml:space="preserve">and motorcycles              </t>
  </si>
  <si>
    <t>การขายส่ง</t>
  </si>
  <si>
    <t>Wholesale trade</t>
  </si>
  <si>
    <t>การขายปลีก</t>
  </si>
  <si>
    <t>Retail trade</t>
  </si>
  <si>
    <t>การขนส่งทางบก 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</si>
  <si>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</si>
  <si>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</si>
  <si>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</si>
  <si>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</si>
  <si>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</si>
  <si>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</si>
  <si>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</si>
  <si>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</si>
  <si>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</si>
  <si>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</si>
  <si>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</si>
  <si>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</si>
  <si>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</si>
  <si>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</si>
  <si>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</si>
  <si>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กิจกรรมบริการอื่น ๆ</t>
  </si>
  <si>
    <t>Other service activities</t>
  </si>
  <si>
    <t>กิจกรรมด้านโรงพยาบาลเอกชน</t>
  </si>
  <si>
    <t>Private hospital activities</t>
  </si>
  <si>
    <t xml:space="preserve">        ที่มา:   </t>
  </si>
  <si>
    <t xml:space="preserve">    ที่มา :   สำมะโนธุรกิจและอุตสาหกรรม พ.ศ. 2565 (ข้อมูลพื้นฐาน) จังหวัดหนองคาย สำนักงานสถิติแห่งชาติ</t>
  </si>
  <si>
    <t>Source :   The 2022 Business and  Industrial census (Basic Information) Nong Khai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</si>
</sst>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sz val="5"/>
      <color indexed="8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/>
    </xf>
    <xf numFmtId="0" fontId="3" fillId="2" borderId="0" xfId="2" applyFont="1" applyFill="1"/>
    <xf numFmtId="0" fontId="4" fillId="2" borderId="1" xfId="2" applyFont="1" applyFill="1" applyBorder="1"/>
    <xf numFmtId="0" fontId="4" fillId="2" borderId="2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7" xfId="2" applyFont="1" applyFill="1" applyBorder="1" applyAlignment="1">
      <alignment horizontal="center"/>
    </xf>
    <xf numFmtId="0" fontId="4" fillId="2" borderId="6" xfId="2" applyFont="1" applyFill="1" applyBorder="1"/>
    <xf numFmtId="0" fontId="4" fillId="2" borderId="8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9" xfId="2" applyFont="1" applyFill="1" applyBorder="1"/>
    <xf numFmtId="0" fontId="4" fillId="2" borderId="9" xfId="2" applyFont="1" applyFill="1" applyBorder="1" applyAlignment="1">
      <alignment horizontal="center"/>
    </xf>
    <xf numFmtId="0" fontId="2" fillId="2" borderId="0" xfId="2" applyFont="1" applyFill="1" applyAlignment="1">
      <alignment horizontal="center" vertical="top"/>
    </xf>
    <xf numFmtId="0" fontId="2" fillId="2" borderId="3" xfId="2" applyFont="1" applyFill="1" applyBorder="1" applyAlignment="1">
      <alignment horizontal="center" vertical="top"/>
    </xf>
    <xf numFmtId="165" fontId="2" fillId="2" borderId="4" xfId="1" applyNumberFormat="1" applyFont="1" applyFill="1" applyBorder="1" applyAlignment="1">
      <alignment horizontal="right" vertical="justify" indent="4"/>
    </xf>
    <xf numFmtId="164" fontId="2" fillId="2" borderId="4" xfId="1" applyFont="1" applyFill="1" applyBorder="1" applyAlignment="1">
      <alignment horizontal="right" vertical="justify" indent="4"/>
    </xf>
    <xf numFmtId="0" fontId="2" fillId="2" borderId="7" xfId="2" applyFont="1" applyFill="1" applyBorder="1" applyAlignment="1">
      <alignment horizontal="center" vertical="top"/>
    </xf>
    <xf numFmtId="0" fontId="2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vertical="center"/>
    </xf>
    <xf numFmtId="0" fontId="2" fillId="2" borderId="0" xfId="2" applyFont="1" applyFill="1" applyAlignment="1">
      <alignment vertical="top"/>
    </xf>
    <xf numFmtId="0" fontId="2" fillId="2" borderId="0" xfId="2" applyFont="1" applyFill="1" applyAlignment="1">
      <alignment horizontal="center" vertical="top"/>
    </xf>
    <xf numFmtId="0" fontId="2" fillId="2" borderId="3" xfId="2" applyFont="1" applyFill="1" applyBorder="1" applyAlignment="1">
      <alignment horizontal="center" vertical="top"/>
    </xf>
    <xf numFmtId="165" fontId="2" fillId="2" borderId="7" xfId="1" applyNumberFormat="1" applyFont="1" applyFill="1" applyBorder="1" applyAlignment="1">
      <alignment horizontal="right" vertical="justify" indent="4"/>
    </xf>
    <xf numFmtId="164" fontId="2" fillId="2" borderId="7" xfId="1" applyFont="1" applyFill="1" applyBorder="1" applyAlignment="1">
      <alignment horizontal="right" vertical="justify" indent="4"/>
    </xf>
    <xf numFmtId="0" fontId="2" fillId="2" borderId="7" xfId="2" applyFont="1" applyFill="1" applyBorder="1" applyAlignment="1">
      <alignment horizontal="left" vertical="top"/>
    </xf>
    <xf numFmtId="0" fontId="2" fillId="2" borderId="0" xfId="2" applyFont="1" applyFill="1" applyAlignment="1">
      <alignment horizontal="left" vertical="top"/>
    </xf>
    <xf numFmtId="1" fontId="2" fillId="2" borderId="0" xfId="2" applyNumberFormat="1" applyFont="1" applyFill="1" applyAlignment="1">
      <alignment horizontal="center"/>
    </xf>
    <xf numFmtId="2" fontId="2" fillId="2" borderId="0" xfId="2" applyNumberFormat="1" applyFont="1" applyFill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4" fillId="2" borderId="0" xfId="2" applyFont="1" applyFill="1" applyAlignment="1">
      <alignment vertical="top"/>
    </xf>
    <xf numFmtId="0" fontId="4" fillId="2" borderId="0" xfId="2" applyFont="1" applyFill="1" applyAlignment="1">
      <alignment horizontal="center" vertical="top"/>
    </xf>
    <xf numFmtId="0" fontId="4" fillId="2" borderId="3" xfId="2" applyFont="1" applyFill="1" applyBorder="1" applyAlignment="1">
      <alignment horizontal="center" vertical="top"/>
    </xf>
    <xf numFmtId="165" fontId="4" fillId="2" borderId="4" xfId="1" applyNumberFormat="1" applyFont="1" applyFill="1" applyBorder="1" applyAlignment="1">
      <alignment horizontal="right" vertical="justify" indent="4"/>
    </xf>
    <xf numFmtId="0" fontId="4" fillId="2" borderId="7" xfId="2" applyFont="1" applyFill="1" applyBorder="1" applyAlignment="1">
      <alignment horizontal="left" vertical="top"/>
    </xf>
    <xf numFmtId="0" fontId="4" fillId="2" borderId="0" xfId="2" applyFont="1" applyFill="1" applyAlignment="1">
      <alignment horizontal="left" vertical="top"/>
    </xf>
    <xf numFmtId="164" fontId="4" fillId="2" borderId="4" xfId="1" applyFont="1" applyFill="1" applyBorder="1" applyAlignment="1">
      <alignment horizontal="right" vertical="justify" indent="4"/>
    </xf>
    <xf numFmtId="0" fontId="4" fillId="2" borderId="0" xfId="2" applyFont="1" applyFill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7" xfId="1" applyNumberFormat="1" applyFont="1" applyFill="1" applyBorder="1" applyAlignment="1">
      <alignment horizontal="right" vertical="justify" indent="4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horizontal="left"/>
    </xf>
    <xf numFmtId="165" fontId="5" fillId="2" borderId="0" xfId="1" applyNumberFormat="1" applyFont="1" applyFill="1" applyBorder="1" applyAlignment="1"/>
    <xf numFmtId="164" fontId="5" fillId="2" borderId="0" xfId="1" applyFont="1" applyFill="1" applyBorder="1"/>
    <xf numFmtId="0" fontId="5" fillId="2" borderId="0" xfId="2" applyFont="1" applyFill="1"/>
    <xf numFmtId="165" fontId="5" fillId="2" borderId="0" xfId="2" applyNumberFormat="1" applyFont="1" applyFill="1"/>
    <xf numFmtId="0" fontId="7" fillId="2" borderId="0" xfId="2" applyFont="1" applyFill="1"/>
    <xf numFmtId="0" fontId="5" fillId="2" borderId="1" xfId="2" applyFont="1" applyFill="1" applyBorder="1"/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7" xfId="2" applyFont="1" applyFill="1" applyBorder="1" applyAlignment="1">
      <alignment horizontal="center"/>
    </xf>
    <xf numFmtId="0" fontId="5" fillId="2" borderId="6" xfId="2" applyFont="1" applyFill="1" applyBorder="1"/>
    <xf numFmtId="0" fontId="5" fillId="2" borderId="8" xfId="2" applyFont="1" applyFill="1" applyBorder="1"/>
    <xf numFmtId="0" fontId="5" fillId="2" borderId="8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3" fillId="2" borderId="0" xfId="2" applyFont="1" applyFill="1" applyAlignment="1">
      <alignment vertical="center"/>
    </xf>
    <xf numFmtId="0" fontId="8" fillId="2" borderId="0" xfId="2" applyFont="1" applyFill="1" applyAlignment="1">
      <alignment horizontal="left"/>
    </xf>
    <xf numFmtId="0" fontId="3" fillId="2" borderId="3" xfId="2" applyFont="1" applyFill="1" applyBorder="1" applyAlignment="1">
      <alignment vertical="center"/>
    </xf>
    <xf numFmtId="165" fontId="3" fillId="2" borderId="4" xfId="1" applyNumberFormat="1" applyFont="1" applyFill="1" applyBorder="1" applyAlignment="1"/>
    <xf numFmtId="164" fontId="3" fillId="2" borderId="7" xfId="1" applyFont="1" applyFill="1" applyBorder="1"/>
    <xf numFmtId="0" fontId="3" fillId="2" borderId="7" xfId="2" applyFont="1" applyFill="1" applyBorder="1" applyAlignment="1">
      <alignment vertical="center"/>
    </xf>
    <xf numFmtId="0" fontId="9" fillId="2" borderId="0" xfId="2" applyFont="1" applyFill="1" applyAlignment="1">
      <alignment vertical="top"/>
    </xf>
    <xf numFmtId="0" fontId="9" fillId="2" borderId="0" xfId="2" applyFont="1" applyFill="1" applyAlignment="1">
      <alignment horizontal="left" vertical="top"/>
    </xf>
    <xf numFmtId="0" fontId="9" fillId="2" borderId="0" xfId="2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4" fillId="2" borderId="3" xfId="2" applyFont="1" applyFill="1" applyBorder="1" applyAlignment="1">
      <alignment vertical="center"/>
    </xf>
    <xf numFmtId="0" fontId="4" fillId="2" borderId="7" xfId="2" applyFont="1" applyFill="1" applyBorder="1" applyAlignment="1">
      <alignment vertical="center"/>
    </xf>
    <xf numFmtId="0" fontId="3" fillId="2" borderId="6" xfId="2" applyFont="1" applyFill="1" applyBorder="1"/>
    <xf numFmtId="0" fontId="3" fillId="2" borderId="10" xfId="2" applyFont="1" applyFill="1" applyBorder="1"/>
    <xf numFmtId="0" fontId="3" fillId="2" borderId="5" xfId="2" applyFont="1" applyFill="1" applyBorder="1"/>
    <xf numFmtId="0" fontId="4" fillId="0" borderId="0" xfId="2" applyFont="1" applyAlignment="1">
      <alignment vertical="top"/>
    </xf>
    <xf numFmtId="0" fontId="10" fillId="2" borderId="0" xfId="2" applyFont="1" applyFill="1"/>
    <xf numFmtId="0" fontId="10" fillId="2" borderId="0" xfId="2" applyFont="1" applyFill="1" applyAlignment="1">
      <alignment horizontal="left" indent="1"/>
    </xf>
    <xf numFmtId="0" fontId="10" fillId="2" borderId="0" xfId="2" applyFont="1" applyFill="1" applyAlignment="1">
      <alignment vertical="top"/>
    </xf>
    <xf numFmtId="0" fontId="11" fillId="2" borderId="0" xfId="2" applyFont="1" applyFill="1"/>
  </cellXfs>
  <cellStyles count="3">
    <cellStyle name="จุลภาค" xfId="1" builtinId="3"/>
    <cellStyle name="ปกติ" xfId="0" builtinId="0"/>
    <cellStyle name="ปกติ 2" xfId="2" xr:uid="{2AF21D51-1ABB-455B-8E41-D5F524926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25</xdr:row>
      <xdr:rowOff>3174</xdr:rowOff>
    </xdr:from>
    <xdr:to>
      <xdr:col>12</xdr:col>
      <xdr:colOff>426675</xdr:colOff>
      <xdr:row>28</xdr:row>
      <xdr:rowOff>154833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F6DF4F2-2F02-4085-93FC-D62E3A022B48}"/>
            </a:ext>
          </a:extLst>
        </xdr:cNvPr>
        <xdr:cNvGrpSpPr/>
      </xdr:nvGrpSpPr>
      <xdr:grpSpPr>
        <a:xfrm>
          <a:off x="10925175" y="7527924"/>
          <a:ext cx="360000" cy="69594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875359B-1B12-4156-9EFD-0C8B04DD7CA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6C93166-5D0C-49EE-9B1D-3538A746AC77}"/>
              </a:ext>
            </a:extLst>
          </xdr:cNvPr>
          <xdr:cNvSpPr txBox="1"/>
        </xdr:nvSpPr>
        <xdr:spPr>
          <a:xfrm rot="5400000">
            <a:off x="9948648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08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66675</xdr:colOff>
      <xdr:row>39</xdr:row>
      <xdr:rowOff>865</xdr:rowOff>
    </xdr:from>
    <xdr:to>
      <xdr:col>12</xdr:col>
      <xdr:colOff>426675</xdr:colOff>
      <xdr:row>42</xdr:row>
      <xdr:rowOff>5195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80B3ECC3-403D-448C-B2BA-AD038F1DBBD5}"/>
            </a:ext>
          </a:extLst>
        </xdr:cNvPr>
        <xdr:cNvGrpSpPr/>
      </xdr:nvGrpSpPr>
      <xdr:grpSpPr>
        <a:xfrm flipV="1">
          <a:off x="10925175" y="10859365"/>
          <a:ext cx="360000" cy="820759"/>
          <a:chOff x="10039350" y="1885951"/>
          <a:chExt cx="342900" cy="1011042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7AA14689-0201-48B3-A999-E05FACA9B95B}"/>
              </a:ext>
            </a:extLst>
          </xdr:cNvPr>
          <xdr:cNvSpPr/>
        </xdr:nvSpPr>
        <xdr:spPr bwMode="auto">
          <a:xfrm rot="5400000">
            <a:off x="9912608" y="2012693"/>
            <a:ext cx="596384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E008DA93-0D07-4D9E-B305-F980273CB727}"/>
              </a:ext>
            </a:extLst>
          </xdr:cNvPr>
          <xdr:cNvSpPr txBox="1"/>
        </xdr:nvSpPr>
        <xdr:spPr>
          <a:xfrm rot="5400000">
            <a:off x="9708689" y="2255376"/>
            <a:ext cx="974625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07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8DC4-6CFF-450E-B0D9-9AD479545E02}">
  <sheetPr>
    <tabColor theme="5" tint="0.79998168889431442"/>
  </sheetPr>
  <dimension ref="A4:T56"/>
  <sheetViews>
    <sheetView showGridLines="0" tabSelected="1" view="pageBreakPreview" topLeftCell="A19" zoomScale="70" zoomScaleNormal="100" zoomScaleSheetLayoutView="70" workbookViewId="0">
      <selection activeCell="E50" sqref="E50:G50"/>
    </sheetView>
  </sheetViews>
  <sheetFormatPr defaultColWidth="9.140625" defaultRowHeight="21.75" x14ac:dyDescent="0.5"/>
  <cols>
    <col min="1" max="1" width="1.7109375" style="9" customWidth="1"/>
    <col min="2" max="2" width="5.7109375" style="9" customWidth="1"/>
    <col min="3" max="3" width="5.85546875" style="9" bestFit="1" customWidth="1"/>
    <col min="4" max="4" width="28.5703125" style="9" customWidth="1"/>
    <col min="5" max="7" width="21.42578125" style="9" customWidth="1"/>
    <col min="8" max="9" width="1.7109375" style="9" customWidth="1"/>
    <col min="10" max="10" width="45.140625" style="9" customWidth="1"/>
    <col min="11" max="11" width="1.7109375" style="9" customWidth="1"/>
    <col min="12" max="13" width="6.7109375" style="9" customWidth="1"/>
    <col min="14" max="14" width="9.140625" style="9" customWidth="1"/>
    <col min="15" max="16384" width="9.140625" style="9"/>
  </cols>
  <sheetData>
    <row r="4" spans="1:20" s="1" customFormat="1" x14ac:dyDescent="0.5">
      <c r="B4" s="2" t="s">
        <v>0</v>
      </c>
      <c r="C4" s="3">
        <v>12.1</v>
      </c>
      <c r="D4" s="1" t="s">
        <v>1</v>
      </c>
    </row>
    <row r="5" spans="1:20" s="1" customFormat="1" x14ac:dyDescent="0.5">
      <c r="B5" s="2" t="s">
        <v>2</v>
      </c>
      <c r="C5" s="3">
        <v>12.1</v>
      </c>
      <c r="D5" s="1" t="s">
        <v>3</v>
      </c>
    </row>
    <row r="6" spans="1:20" s="4" customFormat="1" ht="8.25" x14ac:dyDescent="0.15"/>
    <row r="7" spans="1:20" x14ac:dyDescent="0.5">
      <c r="A7" s="5"/>
      <c r="B7" s="5"/>
      <c r="C7" s="5"/>
      <c r="D7" s="5"/>
      <c r="E7" s="6"/>
      <c r="F7" s="7" t="s">
        <v>4</v>
      </c>
      <c r="G7" s="8"/>
      <c r="H7" s="6"/>
      <c r="I7" s="5"/>
      <c r="J7" s="5"/>
    </row>
    <row r="8" spans="1:20" x14ac:dyDescent="0.5">
      <c r="A8" s="10" t="s">
        <v>5</v>
      </c>
      <c r="B8" s="10"/>
      <c r="C8" s="10"/>
      <c r="D8" s="11"/>
      <c r="E8" s="12" t="s">
        <v>6</v>
      </c>
      <c r="F8" s="13" t="s">
        <v>7</v>
      </c>
      <c r="G8" s="14"/>
      <c r="H8" s="15" t="s">
        <v>8</v>
      </c>
      <c r="I8" s="10"/>
      <c r="J8" s="10"/>
      <c r="K8" s="16"/>
      <c r="L8" s="16"/>
    </row>
    <row r="9" spans="1:20" x14ac:dyDescent="0.5">
      <c r="A9" s="10" t="s">
        <v>9</v>
      </c>
      <c r="B9" s="10"/>
      <c r="C9" s="10"/>
      <c r="D9" s="11"/>
      <c r="E9" s="12" t="s">
        <v>10</v>
      </c>
      <c r="F9" s="12" t="s">
        <v>11</v>
      </c>
      <c r="G9" s="12" t="s">
        <v>12</v>
      </c>
      <c r="H9" s="17"/>
      <c r="I9" s="10" t="s">
        <v>13</v>
      </c>
      <c r="J9" s="10"/>
      <c r="K9" s="16"/>
      <c r="L9" s="16"/>
    </row>
    <row r="10" spans="1:20" x14ac:dyDescent="0.5">
      <c r="A10" s="18"/>
      <c r="B10" s="18"/>
      <c r="C10" s="18"/>
      <c r="D10" s="18"/>
      <c r="E10" s="19"/>
      <c r="F10" s="20" t="s">
        <v>14</v>
      </c>
      <c r="G10" s="20" t="s">
        <v>15</v>
      </c>
      <c r="H10" s="21"/>
      <c r="I10" s="18"/>
      <c r="J10" s="18"/>
    </row>
    <row r="11" spans="1:20" ht="6.75" customHeight="1" x14ac:dyDescent="0.5">
      <c r="A11" s="5"/>
      <c r="B11" s="5"/>
      <c r="C11" s="5"/>
      <c r="D11" s="5"/>
      <c r="E11" s="22"/>
      <c r="F11" s="23"/>
      <c r="G11" s="23"/>
      <c r="H11" s="6"/>
      <c r="I11" s="5"/>
      <c r="J11" s="5"/>
    </row>
    <row r="12" spans="1:20" s="30" customFormat="1" ht="32.1" customHeight="1" x14ac:dyDescent="0.25">
      <c r="A12" s="24" t="s">
        <v>16</v>
      </c>
      <c r="B12" s="24"/>
      <c r="C12" s="24"/>
      <c r="D12" s="25"/>
      <c r="E12" s="26">
        <f>SUM(E15:E24)</f>
        <v>14796</v>
      </c>
      <c r="F12" s="26">
        <f>SUM(F15:F24)</f>
        <v>43231</v>
      </c>
      <c r="G12" s="27">
        <v>100</v>
      </c>
      <c r="H12" s="28" t="s">
        <v>17</v>
      </c>
      <c r="I12" s="24"/>
      <c r="J12" s="24"/>
      <c r="K12" s="29"/>
      <c r="L12" s="29"/>
      <c r="O12" s="30">
        <v>38077</v>
      </c>
    </row>
    <row r="13" spans="1:20" s="3" customFormat="1" ht="27.95" customHeight="1" x14ac:dyDescent="0.5">
      <c r="A13" s="31" t="s">
        <v>18</v>
      </c>
      <c r="B13" s="31"/>
      <c r="C13" s="32"/>
      <c r="D13" s="33"/>
      <c r="E13" s="34">
        <f>SUM(E15:E24)</f>
        <v>14796</v>
      </c>
      <c r="F13" s="34">
        <f t="shared" ref="F13" si="0">SUM(F15:F24)</f>
        <v>43231</v>
      </c>
      <c r="G13" s="35">
        <v>100</v>
      </c>
      <c r="H13" s="36" t="s">
        <v>19</v>
      </c>
      <c r="I13" s="37"/>
      <c r="J13" s="37"/>
      <c r="K13" s="29"/>
      <c r="L13" s="29"/>
      <c r="N13" s="38">
        <v>12709</v>
      </c>
      <c r="O13" s="3">
        <v>21752</v>
      </c>
      <c r="P13" s="39">
        <f>O13/O12*100</f>
        <v>57.126349239698506</v>
      </c>
      <c r="R13" s="40"/>
      <c r="S13" s="40"/>
      <c r="T13" s="40"/>
    </row>
    <row r="14" spans="1:20" s="3" customFormat="1" ht="27.95" customHeight="1" x14ac:dyDescent="0.5">
      <c r="A14" s="31"/>
      <c r="B14" s="41" t="s">
        <v>20</v>
      </c>
      <c r="C14" s="42"/>
      <c r="D14" s="43"/>
      <c r="E14" s="44">
        <v>0</v>
      </c>
      <c r="F14" s="44">
        <v>0</v>
      </c>
      <c r="G14" s="44">
        <v>0</v>
      </c>
      <c r="H14" s="45"/>
      <c r="I14" s="46" t="s">
        <v>21</v>
      </c>
      <c r="J14" s="46"/>
      <c r="K14" s="29"/>
      <c r="L14" s="29"/>
      <c r="O14" s="3">
        <v>3957</v>
      </c>
      <c r="P14" s="39">
        <f>O14/O12*100</f>
        <v>10.392100217979358</v>
      </c>
    </row>
    <row r="15" spans="1:20" s="48" customFormat="1" ht="27.95" customHeight="1" x14ac:dyDescent="0.5">
      <c r="A15" s="41"/>
      <c r="B15" s="41" t="s">
        <v>22</v>
      </c>
      <c r="C15" s="42"/>
      <c r="D15" s="43"/>
      <c r="E15" s="44">
        <v>13708</v>
      </c>
      <c r="F15" s="44">
        <v>25661</v>
      </c>
      <c r="G15" s="47">
        <v>59.36</v>
      </c>
      <c r="H15" s="45"/>
      <c r="I15" s="46" t="s">
        <v>23</v>
      </c>
      <c r="J15" s="46"/>
      <c r="K15" s="16"/>
      <c r="L15" s="16"/>
      <c r="N15" s="49">
        <f>ROUND(G15,2)</f>
        <v>59.36</v>
      </c>
    </row>
    <row r="16" spans="1:20" s="48" customFormat="1" ht="27.95" customHeight="1" x14ac:dyDescent="0.5">
      <c r="A16" s="41"/>
      <c r="B16" s="41" t="s">
        <v>24</v>
      </c>
      <c r="C16" s="42"/>
      <c r="D16" s="43"/>
      <c r="E16" s="44">
        <v>643</v>
      </c>
      <c r="F16" s="44">
        <v>4879</v>
      </c>
      <c r="G16" s="47">
        <v>11.29</v>
      </c>
      <c r="H16" s="45"/>
      <c r="I16" s="46" t="s">
        <v>25</v>
      </c>
      <c r="J16" s="46"/>
      <c r="K16" s="16"/>
      <c r="L16" s="16"/>
      <c r="N16" s="49">
        <f t="shared" ref="N16:N24" si="1">ROUND(G16,2)</f>
        <v>11.29</v>
      </c>
    </row>
    <row r="17" spans="1:19" s="48" customFormat="1" ht="27.95" customHeight="1" x14ac:dyDescent="0.5">
      <c r="A17" s="41"/>
      <c r="B17" s="41" t="s">
        <v>26</v>
      </c>
      <c r="C17" s="42"/>
      <c r="D17" s="43"/>
      <c r="E17" s="44">
        <v>190</v>
      </c>
      <c r="F17" s="44">
        <v>2538</v>
      </c>
      <c r="G17" s="47">
        <v>5.87</v>
      </c>
      <c r="H17" s="45"/>
      <c r="I17" s="46" t="s">
        <v>27</v>
      </c>
      <c r="J17" s="46"/>
      <c r="K17" s="16"/>
      <c r="L17" s="16"/>
      <c r="N17" s="49">
        <f t="shared" si="1"/>
        <v>5.87</v>
      </c>
    </row>
    <row r="18" spans="1:19" s="48" customFormat="1" ht="27.95" customHeight="1" x14ac:dyDescent="0.5">
      <c r="A18" s="41"/>
      <c r="B18" s="41" t="s">
        <v>28</v>
      </c>
      <c r="C18" s="42"/>
      <c r="D18" s="43"/>
      <c r="E18" s="44">
        <v>97</v>
      </c>
      <c r="F18" s="44">
        <v>1748</v>
      </c>
      <c r="G18" s="47">
        <v>4.04</v>
      </c>
      <c r="H18" s="45"/>
      <c r="I18" s="46" t="s">
        <v>29</v>
      </c>
      <c r="J18" s="46"/>
      <c r="K18" s="16"/>
      <c r="L18" s="16"/>
      <c r="N18" s="49">
        <f t="shared" si="1"/>
        <v>4.04</v>
      </c>
    </row>
    <row r="19" spans="1:19" s="48" customFormat="1" ht="27.95" customHeight="1" x14ac:dyDescent="0.5">
      <c r="A19" s="41"/>
      <c r="B19" s="41" t="s">
        <v>30</v>
      </c>
      <c r="C19" s="42"/>
      <c r="D19" s="43"/>
      <c r="E19" s="44">
        <v>48</v>
      </c>
      <c r="F19" s="44">
        <v>1120</v>
      </c>
      <c r="G19" s="47">
        <v>2.59</v>
      </c>
      <c r="H19" s="45"/>
      <c r="I19" s="46" t="s">
        <v>31</v>
      </c>
      <c r="J19" s="46"/>
      <c r="K19" s="16"/>
      <c r="L19" s="16"/>
      <c r="N19" s="49">
        <f t="shared" si="1"/>
        <v>2.59</v>
      </c>
    </row>
    <row r="20" spans="1:19" s="48" customFormat="1" ht="27.95" customHeight="1" x14ac:dyDescent="0.5">
      <c r="A20" s="41"/>
      <c r="B20" s="41" t="s">
        <v>32</v>
      </c>
      <c r="C20" s="42"/>
      <c r="D20" s="43"/>
      <c r="E20" s="44">
        <v>29</v>
      </c>
      <c r="F20" s="44">
        <v>856</v>
      </c>
      <c r="G20" s="47">
        <v>1.98</v>
      </c>
      <c r="H20" s="45"/>
      <c r="I20" s="46" t="s">
        <v>33</v>
      </c>
      <c r="J20" s="46"/>
      <c r="K20" s="16"/>
      <c r="L20" s="16"/>
      <c r="N20" s="49">
        <f t="shared" si="1"/>
        <v>1.98</v>
      </c>
    </row>
    <row r="21" spans="1:19" s="48" customFormat="1" ht="27.95" customHeight="1" x14ac:dyDescent="0.5">
      <c r="A21" s="41"/>
      <c r="B21" s="41" t="s">
        <v>34</v>
      </c>
      <c r="C21" s="42"/>
      <c r="D21" s="43"/>
      <c r="E21" s="50">
        <v>37</v>
      </c>
      <c r="F21" s="50">
        <v>1543</v>
      </c>
      <c r="G21" s="47">
        <v>3.57</v>
      </c>
      <c r="H21" s="45"/>
      <c r="I21" s="46" t="s">
        <v>35</v>
      </c>
      <c r="J21" s="46"/>
      <c r="K21" s="16"/>
      <c r="L21" s="16"/>
      <c r="N21" s="49">
        <f t="shared" si="1"/>
        <v>3.57</v>
      </c>
    </row>
    <row r="22" spans="1:19" s="48" customFormat="1" ht="27.95" customHeight="1" x14ac:dyDescent="0.5">
      <c r="A22" s="41"/>
      <c r="B22" s="41" t="s">
        <v>36</v>
      </c>
      <c r="C22" s="42"/>
      <c r="D22" s="43"/>
      <c r="E22" s="50">
        <v>30</v>
      </c>
      <c r="F22" s="50">
        <v>2226</v>
      </c>
      <c r="G22" s="47">
        <v>5.15</v>
      </c>
      <c r="H22" s="45"/>
      <c r="I22" s="46" t="s">
        <v>37</v>
      </c>
      <c r="J22" s="46"/>
      <c r="K22" s="16"/>
      <c r="L22" s="16"/>
      <c r="N22" s="49">
        <f t="shared" si="1"/>
        <v>5.15</v>
      </c>
    </row>
    <row r="23" spans="1:19" s="48" customFormat="1" ht="27.95" customHeight="1" x14ac:dyDescent="0.5">
      <c r="A23" s="41"/>
      <c r="B23" s="41" t="s">
        <v>38</v>
      </c>
      <c r="C23" s="42"/>
      <c r="D23" s="43"/>
      <c r="E23" s="50">
        <v>9</v>
      </c>
      <c r="F23" s="50">
        <v>1322</v>
      </c>
      <c r="G23" s="47">
        <v>3.06</v>
      </c>
      <c r="H23" s="45"/>
      <c r="I23" s="46" t="s">
        <v>39</v>
      </c>
      <c r="J23" s="46"/>
      <c r="K23" s="16"/>
      <c r="L23" s="16"/>
      <c r="N23" s="49">
        <f t="shared" si="1"/>
        <v>3.06</v>
      </c>
    </row>
    <row r="24" spans="1:19" s="48" customFormat="1" ht="27.95" customHeight="1" x14ac:dyDescent="0.5">
      <c r="A24" s="41"/>
      <c r="B24" s="41" t="s">
        <v>40</v>
      </c>
      <c r="C24" s="42"/>
      <c r="D24" s="43"/>
      <c r="E24" s="50">
        <v>5</v>
      </c>
      <c r="F24" s="50">
        <v>1338</v>
      </c>
      <c r="G24" s="47">
        <v>3.1</v>
      </c>
      <c r="H24" s="45"/>
      <c r="I24" s="46" t="s">
        <v>41</v>
      </c>
      <c r="J24" s="46"/>
      <c r="K24" s="16"/>
      <c r="L24" s="16"/>
      <c r="N24" s="49">
        <f t="shared" si="1"/>
        <v>3.1</v>
      </c>
    </row>
    <row r="25" spans="1:19" s="55" customFormat="1" ht="19.5" x14ac:dyDescent="0.45">
      <c r="A25" s="51"/>
      <c r="B25" s="52"/>
      <c r="C25" s="51"/>
      <c r="D25" s="51"/>
      <c r="E25" s="53"/>
      <c r="F25" s="53"/>
      <c r="G25" s="54"/>
      <c r="H25" s="51"/>
      <c r="I25" s="52"/>
      <c r="J25" s="51"/>
      <c r="K25" s="51"/>
      <c r="L25" s="51"/>
      <c r="Q25" s="56"/>
      <c r="R25" s="56"/>
      <c r="S25" s="56"/>
    </row>
    <row r="26" spans="1:19" s="1" customFormat="1" ht="18" customHeight="1" x14ac:dyDescent="0.5">
      <c r="B26" s="1" t="s">
        <v>0</v>
      </c>
      <c r="C26" s="3">
        <v>12.1</v>
      </c>
      <c r="D26" s="1" t="s">
        <v>42</v>
      </c>
    </row>
    <row r="27" spans="1:19" s="57" customFormat="1" ht="15.75" customHeight="1" x14ac:dyDescent="0.5">
      <c r="B27" s="1" t="s">
        <v>2</v>
      </c>
      <c r="C27" s="3">
        <v>12.1</v>
      </c>
      <c r="D27" s="1" t="s">
        <v>43</v>
      </c>
    </row>
    <row r="28" spans="1:19" s="4" customFormat="1" ht="8.25" x14ac:dyDescent="0.15"/>
    <row r="29" spans="1:19" s="55" customFormat="1" ht="19.5" x14ac:dyDescent="0.45">
      <c r="A29" s="58"/>
      <c r="B29" s="58"/>
      <c r="C29" s="58"/>
      <c r="D29" s="58"/>
      <c r="E29" s="59"/>
      <c r="F29" s="60" t="s">
        <v>4</v>
      </c>
      <c r="G29" s="61"/>
      <c r="H29" s="59"/>
      <c r="I29" s="58"/>
      <c r="J29" s="58"/>
    </row>
    <row r="30" spans="1:19" s="55" customFormat="1" ht="19.5" x14ac:dyDescent="0.45">
      <c r="A30" s="62" t="s">
        <v>5</v>
      </c>
      <c r="B30" s="62"/>
      <c r="C30" s="62"/>
      <c r="D30" s="63"/>
      <c r="E30" s="64" t="s">
        <v>6</v>
      </c>
      <c r="F30" s="65" t="s">
        <v>7</v>
      </c>
      <c r="G30" s="66"/>
      <c r="H30" s="67" t="s">
        <v>8</v>
      </c>
      <c r="I30" s="62"/>
      <c r="J30" s="62"/>
      <c r="K30" s="68"/>
      <c r="L30" s="68"/>
    </row>
    <row r="31" spans="1:19" s="55" customFormat="1" ht="19.5" x14ac:dyDescent="0.45">
      <c r="A31" s="62" t="s">
        <v>9</v>
      </c>
      <c r="B31" s="62"/>
      <c r="C31" s="62"/>
      <c r="D31" s="63"/>
      <c r="E31" s="64" t="s">
        <v>10</v>
      </c>
      <c r="F31" s="64" t="s">
        <v>11</v>
      </c>
      <c r="G31" s="64" t="s">
        <v>12</v>
      </c>
      <c r="H31" s="69"/>
      <c r="I31" s="62" t="s">
        <v>13</v>
      </c>
      <c r="J31" s="62"/>
      <c r="K31" s="68"/>
      <c r="L31" s="68"/>
    </row>
    <row r="32" spans="1:19" s="55" customFormat="1" ht="19.5" x14ac:dyDescent="0.45">
      <c r="A32" s="70"/>
      <c r="B32" s="70"/>
      <c r="C32" s="70"/>
      <c r="D32" s="70"/>
      <c r="E32" s="71"/>
      <c r="F32" s="72" t="s">
        <v>14</v>
      </c>
      <c r="G32" s="72" t="s">
        <v>15</v>
      </c>
      <c r="H32" s="73"/>
      <c r="I32" s="70"/>
      <c r="J32" s="70"/>
    </row>
    <row r="33" spans="1:19" s="4" customFormat="1" ht="8.25" x14ac:dyDescent="0.15">
      <c r="A33" s="74"/>
      <c r="B33" s="75"/>
      <c r="C33" s="74"/>
      <c r="D33" s="76"/>
      <c r="E33" s="77"/>
      <c r="F33" s="77"/>
      <c r="G33" s="78"/>
      <c r="H33" s="79"/>
      <c r="I33" s="75"/>
      <c r="J33" s="74"/>
      <c r="K33" s="74"/>
      <c r="L33" s="74"/>
    </row>
    <row r="34" spans="1:19" s="3" customFormat="1" ht="26.25" customHeight="1" x14ac:dyDescent="0.5">
      <c r="A34" s="31" t="s">
        <v>9</v>
      </c>
      <c r="B34" s="31"/>
      <c r="C34" s="32"/>
      <c r="D34" s="33"/>
      <c r="E34" s="34">
        <f>SUM(E35:E42,E61:E69)</f>
        <v>10501</v>
      </c>
      <c r="F34" s="34">
        <f>SUM(F35:F42,F61:F69)</f>
        <v>33478</v>
      </c>
      <c r="G34" s="35">
        <v>100</v>
      </c>
      <c r="H34" s="36" t="s">
        <v>13</v>
      </c>
      <c r="I34" s="37"/>
      <c r="J34" s="37"/>
      <c r="N34" s="49">
        <f t="shared" ref="N34:N51" si="2">ROUND(G34,2)</f>
        <v>100</v>
      </c>
    </row>
    <row r="35" spans="1:19" s="48" customFormat="1" x14ac:dyDescent="0.5">
      <c r="A35" s="41"/>
      <c r="B35" s="80" t="s">
        <v>44</v>
      </c>
      <c r="C35" s="42"/>
      <c r="D35" s="43"/>
      <c r="E35" s="44">
        <v>2890</v>
      </c>
      <c r="F35" s="44">
        <v>11729</v>
      </c>
      <c r="G35" s="47">
        <v>27.13</v>
      </c>
      <c r="H35" s="45"/>
      <c r="I35" s="81" t="s">
        <v>45</v>
      </c>
      <c r="J35" s="81"/>
      <c r="K35" s="82"/>
      <c r="L35" s="82"/>
      <c r="N35" s="49">
        <f t="shared" si="2"/>
        <v>27.13</v>
      </c>
    </row>
    <row r="36" spans="1:19" s="48" customFormat="1" x14ac:dyDescent="0.5">
      <c r="A36" s="41"/>
      <c r="B36" s="80" t="s">
        <v>46</v>
      </c>
      <c r="C36" s="42"/>
      <c r="D36" s="43"/>
      <c r="E36" s="44">
        <v>11</v>
      </c>
      <c r="F36" s="44">
        <v>160</v>
      </c>
      <c r="G36" s="47">
        <v>0.37</v>
      </c>
      <c r="H36" s="45"/>
      <c r="I36" s="81" t="s">
        <v>47</v>
      </c>
      <c r="J36" s="81"/>
      <c r="K36" s="82"/>
      <c r="L36" s="82"/>
      <c r="N36" s="49">
        <f t="shared" si="2"/>
        <v>0.37</v>
      </c>
    </row>
    <row r="37" spans="1:19" s="48" customFormat="1" x14ac:dyDescent="0.5">
      <c r="A37" s="41"/>
      <c r="B37" s="80" t="s">
        <v>48</v>
      </c>
      <c r="C37" s="42"/>
      <c r="D37" s="43"/>
      <c r="E37" s="44">
        <v>172</v>
      </c>
      <c r="F37" s="44">
        <v>825</v>
      </c>
      <c r="G37" s="47">
        <v>1.91</v>
      </c>
      <c r="H37" s="45"/>
      <c r="I37" s="81" t="s">
        <v>49</v>
      </c>
      <c r="J37" s="81"/>
      <c r="K37" s="82"/>
      <c r="L37" s="82"/>
      <c r="N37" s="49">
        <f t="shared" si="2"/>
        <v>1.91</v>
      </c>
    </row>
    <row r="38" spans="1:19" s="48" customFormat="1" x14ac:dyDescent="0.5">
      <c r="A38" s="41"/>
      <c r="B38" s="80"/>
      <c r="C38" s="42"/>
      <c r="D38" s="43"/>
      <c r="E38" s="12"/>
      <c r="F38" s="12"/>
      <c r="G38" s="12"/>
      <c r="H38" s="45"/>
      <c r="I38" s="81" t="s">
        <v>50</v>
      </c>
      <c r="J38" s="81"/>
      <c r="K38" s="82"/>
      <c r="L38" s="82"/>
      <c r="N38" s="49">
        <f t="shared" si="2"/>
        <v>0</v>
      </c>
    </row>
    <row r="39" spans="1:19" s="48" customFormat="1" x14ac:dyDescent="0.5">
      <c r="A39" s="41"/>
      <c r="B39" s="80" t="s">
        <v>51</v>
      </c>
      <c r="C39" s="42"/>
      <c r="D39" s="43"/>
      <c r="E39" s="44">
        <v>1164</v>
      </c>
      <c r="F39" s="44">
        <v>3200</v>
      </c>
      <c r="G39" s="47">
        <v>7.4</v>
      </c>
      <c r="H39" s="45"/>
      <c r="I39" s="81"/>
      <c r="J39" s="81" t="s">
        <v>52</v>
      </c>
      <c r="K39" s="82"/>
      <c r="L39" s="82"/>
      <c r="N39" s="49">
        <f t="shared" si="2"/>
        <v>7.4</v>
      </c>
    </row>
    <row r="40" spans="1:19" s="48" customFormat="1" x14ac:dyDescent="0.5">
      <c r="A40" s="41"/>
      <c r="B40" s="80" t="s">
        <v>53</v>
      </c>
      <c r="C40" s="42"/>
      <c r="D40" s="43"/>
      <c r="E40" s="44">
        <v>417</v>
      </c>
      <c r="F40" s="44">
        <v>2313</v>
      </c>
      <c r="G40" s="47">
        <v>5.35</v>
      </c>
      <c r="H40" s="45"/>
      <c r="I40" s="81" t="s">
        <v>54</v>
      </c>
      <c r="J40" s="46"/>
      <c r="K40" s="16"/>
      <c r="L40" s="16"/>
      <c r="N40" s="49">
        <f t="shared" si="2"/>
        <v>5.35</v>
      </c>
    </row>
    <row r="41" spans="1:19" s="48" customFormat="1" x14ac:dyDescent="0.5">
      <c r="A41" s="41"/>
      <c r="B41" s="80" t="s">
        <v>55</v>
      </c>
      <c r="C41" s="42"/>
      <c r="D41" s="43"/>
      <c r="E41" s="44">
        <v>5812</v>
      </c>
      <c r="F41" s="44">
        <v>15006</v>
      </c>
      <c r="G41" s="47">
        <v>34.71</v>
      </c>
      <c r="H41" s="45"/>
      <c r="I41" s="81" t="s">
        <v>56</v>
      </c>
      <c r="J41" s="46"/>
      <c r="K41" s="16"/>
      <c r="L41" s="16"/>
      <c r="N41" s="49">
        <f t="shared" si="2"/>
        <v>34.71</v>
      </c>
      <c r="Q41" s="83"/>
      <c r="R41" s="83"/>
      <c r="S41" s="83"/>
    </row>
    <row r="42" spans="1:19" s="48" customFormat="1" x14ac:dyDescent="0.5">
      <c r="A42" s="41"/>
      <c r="B42" s="80" t="s">
        <v>57</v>
      </c>
      <c r="C42" s="42"/>
      <c r="D42" s="43"/>
      <c r="E42" s="44">
        <v>35</v>
      </c>
      <c r="F42" s="44">
        <v>245</v>
      </c>
      <c r="G42" s="47">
        <v>0.56999999999999995</v>
      </c>
      <c r="H42" s="45"/>
      <c r="I42" s="81" t="s">
        <v>58</v>
      </c>
      <c r="J42" s="46"/>
      <c r="K42" s="16"/>
      <c r="L42" s="16"/>
      <c r="N42" s="49">
        <f t="shared" si="2"/>
        <v>0.56999999999999995</v>
      </c>
      <c r="Q42" s="83"/>
      <c r="R42" s="83"/>
      <c r="S42" s="83"/>
    </row>
    <row r="43" spans="1:19" ht="18" customHeight="1" x14ac:dyDescent="0.5">
      <c r="A43" s="30"/>
      <c r="B43" s="84" t="s">
        <v>59</v>
      </c>
      <c r="C43" s="30"/>
      <c r="D43" s="85"/>
      <c r="E43" s="44">
        <v>300</v>
      </c>
      <c r="F43" s="44">
        <v>1261</v>
      </c>
      <c r="G43" s="47">
        <v>2.92</v>
      </c>
      <c r="H43" s="86"/>
      <c r="I43" s="84" t="s">
        <v>60</v>
      </c>
      <c r="J43" s="30"/>
      <c r="K43" s="30"/>
      <c r="L43" s="30"/>
      <c r="N43" s="49">
        <f t="shared" si="2"/>
        <v>2.92</v>
      </c>
    </row>
    <row r="44" spans="1:19" ht="18" customHeight="1" x14ac:dyDescent="0.5">
      <c r="A44" s="30"/>
      <c r="B44" s="84" t="s">
        <v>61</v>
      </c>
      <c r="C44" s="30"/>
      <c r="D44" s="85"/>
      <c r="E44" s="44">
        <v>2202</v>
      </c>
      <c r="F44" s="44">
        <v>5001</v>
      </c>
      <c r="G44" s="47">
        <v>11.57</v>
      </c>
      <c r="H44" s="86"/>
      <c r="I44" s="84" t="s">
        <v>62</v>
      </c>
      <c r="J44" s="30"/>
      <c r="K44" s="30"/>
      <c r="L44" s="30"/>
      <c r="N44" s="49">
        <f t="shared" si="2"/>
        <v>11.57</v>
      </c>
    </row>
    <row r="45" spans="1:19" ht="18" customHeight="1" x14ac:dyDescent="0.5">
      <c r="A45" s="30"/>
      <c r="B45" s="84" t="s">
        <v>63</v>
      </c>
      <c r="C45" s="30"/>
      <c r="D45" s="85"/>
      <c r="E45" s="44">
        <v>24</v>
      </c>
      <c r="F45" s="44">
        <v>182</v>
      </c>
      <c r="G45" s="47">
        <v>0.42</v>
      </c>
      <c r="H45" s="86"/>
      <c r="I45" s="84" t="s">
        <v>64</v>
      </c>
      <c r="J45" s="30"/>
      <c r="K45" s="30"/>
      <c r="L45" s="30"/>
      <c r="N45" s="49">
        <f t="shared" si="2"/>
        <v>0.42</v>
      </c>
    </row>
    <row r="46" spans="1:19" ht="18" customHeight="1" x14ac:dyDescent="0.5">
      <c r="A46" s="30"/>
      <c r="B46" s="84" t="s">
        <v>65</v>
      </c>
      <c r="C46" s="30"/>
      <c r="D46" s="85"/>
      <c r="E46" s="44">
        <v>317</v>
      </c>
      <c r="F46" s="44">
        <v>614</v>
      </c>
      <c r="G46" s="47">
        <v>1.42</v>
      </c>
      <c r="H46" s="86"/>
      <c r="I46" s="84" t="s">
        <v>66</v>
      </c>
      <c r="J46" s="30"/>
      <c r="K46" s="30"/>
      <c r="L46" s="30"/>
      <c r="N46" s="49">
        <f t="shared" si="2"/>
        <v>1.42</v>
      </c>
    </row>
    <row r="47" spans="1:19" ht="18" customHeight="1" x14ac:dyDescent="0.5">
      <c r="A47" s="30"/>
      <c r="B47" s="84" t="s">
        <v>67</v>
      </c>
      <c r="C47" s="30"/>
      <c r="D47" s="85"/>
      <c r="E47" s="44">
        <v>89</v>
      </c>
      <c r="F47" s="44">
        <v>272</v>
      </c>
      <c r="G47" s="47">
        <v>0.63</v>
      </c>
      <c r="H47" s="86"/>
      <c r="I47" s="84" t="s">
        <v>68</v>
      </c>
      <c r="J47" s="30"/>
      <c r="K47" s="30"/>
      <c r="L47" s="30"/>
      <c r="N47" s="49">
        <f t="shared" si="2"/>
        <v>0.63</v>
      </c>
    </row>
    <row r="48" spans="1:19" ht="18" customHeight="1" x14ac:dyDescent="0.5">
      <c r="A48" s="30"/>
      <c r="B48" s="84" t="s">
        <v>69</v>
      </c>
      <c r="C48" s="30"/>
      <c r="D48" s="85"/>
      <c r="E48" s="44">
        <v>187</v>
      </c>
      <c r="F48" s="44">
        <v>617</v>
      </c>
      <c r="G48" s="47">
        <v>1.43</v>
      </c>
      <c r="H48" s="86"/>
      <c r="I48" s="84" t="s">
        <v>70</v>
      </c>
      <c r="J48" s="30"/>
      <c r="K48" s="30"/>
      <c r="L48" s="30"/>
      <c r="N48" s="49">
        <f t="shared" si="2"/>
        <v>1.43</v>
      </c>
    </row>
    <row r="49" spans="1:14" ht="18" customHeight="1" x14ac:dyDescent="0.5">
      <c r="A49" s="30"/>
      <c r="B49" s="84" t="s">
        <v>71</v>
      </c>
      <c r="C49" s="30"/>
      <c r="D49" s="85"/>
      <c r="E49" s="44">
        <v>67</v>
      </c>
      <c r="F49" s="44">
        <v>344</v>
      </c>
      <c r="G49" s="47">
        <v>0.8</v>
      </c>
      <c r="H49" s="86"/>
      <c r="I49" s="84" t="s">
        <v>72</v>
      </c>
      <c r="J49" s="30"/>
      <c r="K49" s="30"/>
      <c r="L49" s="30"/>
      <c r="N49" s="49">
        <f t="shared" si="2"/>
        <v>0.8</v>
      </c>
    </row>
    <row r="50" spans="1:14" ht="18" customHeight="1" x14ac:dyDescent="0.5">
      <c r="A50" s="30"/>
      <c r="B50" s="84" t="s">
        <v>73</v>
      </c>
      <c r="C50" s="30"/>
      <c r="D50" s="85"/>
      <c r="E50" s="44">
        <v>1109</v>
      </c>
      <c r="F50" s="44">
        <v>1462</v>
      </c>
      <c r="G50" s="47">
        <v>3.38</v>
      </c>
      <c r="H50" s="86"/>
      <c r="I50" s="84" t="s">
        <v>74</v>
      </c>
      <c r="J50" s="30"/>
      <c r="K50" s="30"/>
      <c r="L50" s="30"/>
      <c r="N50" s="49">
        <f t="shared" si="2"/>
        <v>3.38</v>
      </c>
    </row>
    <row r="51" spans="1:14" ht="18" customHeight="1" x14ac:dyDescent="0.5">
      <c r="A51" s="30"/>
      <c r="B51" s="84" t="s">
        <v>75</v>
      </c>
      <c r="C51" s="30"/>
      <c r="D51" s="85"/>
      <c r="E51" s="44">
        <v>0</v>
      </c>
      <c r="F51" s="44">
        <v>0</v>
      </c>
      <c r="G51" s="47">
        <v>0</v>
      </c>
      <c r="H51" s="86"/>
      <c r="I51" s="84" t="s">
        <v>76</v>
      </c>
      <c r="J51" s="30"/>
      <c r="K51" s="30"/>
      <c r="L51" s="30"/>
      <c r="N51" s="49">
        <f t="shared" si="2"/>
        <v>0</v>
      </c>
    </row>
    <row r="52" spans="1:14" s="4" customFormat="1" ht="8.25" x14ac:dyDescent="0.15">
      <c r="A52" s="87"/>
      <c r="B52" s="87"/>
      <c r="C52" s="87"/>
      <c r="D52" s="88"/>
      <c r="E52" s="89"/>
      <c r="F52" s="89"/>
      <c r="G52" s="89"/>
      <c r="H52" s="89"/>
      <c r="I52" s="87"/>
      <c r="J52" s="87"/>
    </row>
    <row r="53" spans="1:14" s="4" customFormat="1" ht="8.25" x14ac:dyDescent="0.15"/>
    <row r="54" spans="1:14" x14ac:dyDescent="0.5">
      <c r="A54" s="9" t="s">
        <v>77</v>
      </c>
      <c r="B54" s="46" t="s">
        <v>78</v>
      </c>
      <c r="C54" s="41"/>
      <c r="D54" s="41"/>
      <c r="G54" s="90"/>
    </row>
    <row r="55" spans="1:14" s="91" customFormat="1" ht="18.75" x14ac:dyDescent="0.45">
      <c r="B55" s="92" t="s">
        <v>79</v>
      </c>
      <c r="C55" s="93"/>
      <c r="D55" s="93"/>
    </row>
    <row r="56" spans="1:14" ht="9" customHeight="1" x14ac:dyDescent="0.5">
      <c r="F56" s="94"/>
      <c r="G56" s="94"/>
      <c r="H56" s="94"/>
      <c r="I56" s="94"/>
      <c r="J56" s="94"/>
      <c r="K56" s="94"/>
      <c r="L56" s="94"/>
    </row>
  </sheetData>
  <mergeCells count="14">
    <mergeCell ref="A31:D31"/>
    <mergeCell ref="I31:J31"/>
    <mergeCell ref="A12:D12"/>
    <mergeCell ref="H12:J12"/>
    <mergeCell ref="F29:G29"/>
    <mergeCell ref="A30:D30"/>
    <mergeCell ref="F30:G30"/>
    <mergeCell ref="H30:J30"/>
    <mergeCell ref="F7:G7"/>
    <mergeCell ref="A8:D8"/>
    <mergeCell ref="F8:G8"/>
    <mergeCell ref="H8:J8"/>
    <mergeCell ref="A9:D9"/>
    <mergeCell ref="I9:J9"/>
  </mergeCells>
  <pageMargins left="0.39370078740157483" right="0.19685039370078741" top="0.39370078740157483" bottom="0.39370078740157483" header="0.51181102362204722" footer="0.51181102362204722"/>
  <pageSetup paperSize="9" scale="94" orientation="landscape" r:id="rId1"/>
  <headerFooter alignWithMargins="0"/>
  <rowBreaks count="1" manualBreakCount="1">
    <brk id="2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2025-09-13T04:34:06Z</dcterms:created>
  <dcterms:modified xsi:type="dcterms:W3CDTF">2025-09-13T04:34:12Z</dcterms:modified>
</cp:coreProperties>
</file>