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8_{785CE9DF-0351-4E86-A26B-C7C74858F162}" xr6:coauthVersionLast="47" xr6:coauthVersionMax="47" xr10:uidLastSave="{00000000-0000-0000-0000-000000000000}"/>
  <bookViews>
    <workbookView xWindow="-120" yWindow="-120" windowWidth="29040" windowHeight="15720" xr2:uid="{2218D904-07E3-4279-8BE8-B106C85BAB25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B31" i="1" s="1"/>
  <c r="C14" i="1"/>
  <c r="D14" i="1"/>
  <c r="D31" i="1" s="1"/>
  <c r="B23" i="1"/>
  <c r="C23" i="1"/>
  <c r="D23" i="1"/>
  <c r="B24" i="1"/>
  <c r="C24" i="1"/>
  <c r="D24" i="1"/>
  <c r="B25" i="1"/>
  <c r="C25" i="1"/>
  <c r="D25" i="1"/>
  <c r="B26" i="1"/>
  <c r="C26" i="1"/>
  <c r="D26" i="1"/>
  <c r="D27" i="1"/>
  <c r="B28" i="1"/>
  <c r="C28" i="1"/>
  <c r="D28" i="1"/>
  <c r="B29" i="1"/>
  <c r="C29" i="1"/>
  <c r="D29" i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</calcChain>
</file>

<file path=xl/sharedStrings.xml><?xml version="1.0" encoding="utf-8"?>
<sst xmlns="http://schemas.openxmlformats.org/spreadsheetml/2006/main" count="42" uniqueCount="26">
  <si>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</si>
  <si>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</si>
  <si>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</si>
  <si>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</si>
  <si>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</si>
  <si>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</si>
  <si>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</si>
  <si>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</si>
  <si>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n.a.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</si>
  <si>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</si>
  <si>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</si>
  <si>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</si>
  <si>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</si>
  <si>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</si>
  <si>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</si>
  <si>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</si>
  <si>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</si>
  <si>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</si>
  <si>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ร้อยละ</t>
  </si>
  <si>
    <t xml:space="preserve">                     จำนวน</t>
  </si>
  <si>
    <t xml:space="preserve"> </t>
  </si>
  <si>
    <t xml:space="preserve">                      หญิง</t>
  </si>
  <si>
    <t xml:space="preserve">                       ชาย</t>
  </si>
  <si>
    <t xml:space="preserve">                        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</si>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</sst>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3" fillId="0" borderId="0" xfId="2" applyFont="1"/>
    <xf numFmtId="187" fontId="2" fillId="0" borderId="0" xfId="2" applyNumberFormat="1" applyFont="1"/>
    <xf numFmtId="0" fontId="4" fillId="0" borderId="0" xfId="2" applyFont="1"/>
    <xf numFmtId="0" fontId="5" fillId="0" borderId="0" xfId="2" applyFont="1"/>
    <xf numFmtId="187" fontId="5" fillId="0" borderId="0" xfId="2" applyNumberFormat="1" applyFont="1"/>
    <xf numFmtId="187" fontId="6" fillId="0" borderId="0" xfId="2" applyNumberFormat="1" applyFont="1" applyAlignment="1">
      <alignment horizontal="right"/>
    </xf>
    <xf numFmtId="187" fontId="6" fillId="0" borderId="0" xfId="2" quotePrefix="1" applyNumberFormat="1" applyFont="1" applyAlignment="1">
      <alignment horizontal="right"/>
    </xf>
    <xf numFmtId="0" fontId="5" fillId="0" borderId="0" xfId="2" applyFont="1" applyAlignment="1">
      <alignment horizontal="left"/>
    </xf>
    <xf numFmtId="187" fontId="6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0" fontId="7" fillId="0" borderId="0" xfId="2" applyFont="1"/>
    <xf numFmtId="187" fontId="8" fillId="0" borderId="0" xfId="2" applyNumberFormat="1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/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horizontal="right"/>
    </xf>
    <xf numFmtId="3" fontId="9" fillId="0" borderId="0" xfId="2" applyNumberFormat="1" applyFont="1" applyAlignment="1">
      <alignment vertical="center"/>
    </xf>
    <xf numFmtId="43" fontId="9" fillId="0" borderId="0" xfId="2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5" fillId="0" borderId="0" xfId="1" applyNumberFormat="1" applyFont="1"/>
    <xf numFmtId="188" fontId="5" fillId="0" borderId="0" xfId="1" applyNumberFormat="1" applyFont="1" applyAlignment="1">
      <alignment horizontal="right"/>
    </xf>
    <xf numFmtId="188" fontId="5" fillId="0" borderId="0" xfId="2" applyNumberFormat="1" applyFont="1"/>
    <xf numFmtId="0" fontId="9" fillId="0" borderId="0" xfId="2" applyFont="1" applyAlignment="1">
      <alignment vertical="center"/>
    </xf>
    <xf numFmtId="188" fontId="9" fillId="0" borderId="0" xfId="1" applyNumberFormat="1" applyFont="1"/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5FDA7188-441D-49B3-9361-44107DBA1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E834-BC31-4D25-A05C-3220BA1943E1}">
  <sheetPr>
    <tabColor rgb="FFFFFF00"/>
  </sheetPr>
  <dimension ref="A1:Q42"/>
  <sheetViews>
    <sheetView tabSelected="1" zoomScale="80" zoomScaleNormal="80" zoomScaleSheetLayoutView="87" workbookViewId="0">
      <selection activeCell="M10" sqref="M10"/>
    </sheetView>
  </sheetViews>
  <sheetFormatPr defaultRowHeight="21" x14ac:dyDescent="0.35"/>
  <cols>
    <col min="1" max="1" width="40" style="2" customWidth="1"/>
    <col min="2" max="4" width="18" style="1" customWidth="1"/>
    <col min="5" max="16384" width="9.140625" style="1"/>
  </cols>
  <sheetData>
    <row r="1" spans="1:12" s="2" customFormat="1" ht="26.25" customHeight="1" x14ac:dyDescent="0.35">
      <c r="A1" s="2" t="s">
        <v>25</v>
      </c>
      <c r="B1" s="18"/>
      <c r="C1" s="18"/>
      <c r="D1" s="18"/>
    </row>
    <row r="2" spans="1:12" ht="16.5" customHeight="1" x14ac:dyDescent="0.35">
      <c r="B2" s="2"/>
      <c r="C2" s="2"/>
      <c r="D2" s="2"/>
      <c r="E2" s="2"/>
    </row>
    <row r="3" spans="1:12" s="18" customFormat="1" ht="24" customHeight="1" x14ac:dyDescent="0.3">
      <c r="A3" s="32" t="s">
        <v>24</v>
      </c>
      <c r="B3" s="31" t="s">
        <v>23</v>
      </c>
      <c r="C3" s="31" t="s">
        <v>22</v>
      </c>
      <c r="D3" s="31" t="s">
        <v>21</v>
      </c>
    </row>
    <row r="4" spans="1:12" s="18" customFormat="1" ht="24" customHeight="1" x14ac:dyDescent="0.3">
      <c r="A4" s="18" t="s">
        <v>20</v>
      </c>
      <c r="B4" s="30" t="s">
        <v>19</v>
      </c>
      <c r="C4" s="30"/>
      <c r="D4" s="30"/>
    </row>
    <row r="5" spans="1:12" s="28" customFormat="1" ht="21" customHeight="1" x14ac:dyDescent="0.3">
      <c r="A5" s="16" t="s">
        <v>17</v>
      </c>
      <c r="B5" s="29">
        <v>523390</v>
      </c>
      <c r="C5" s="29">
        <v>276267</v>
      </c>
      <c r="D5" s="29">
        <v>247123</v>
      </c>
      <c r="F5" s="24"/>
      <c r="G5" s="23"/>
      <c r="H5" s="23"/>
      <c r="I5" s="22"/>
      <c r="J5" s="21"/>
      <c r="K5" s="21"/>
      <c r="L5" s="21"/>
    </row>
    <row r="6" spans="1:12" s="19" customFormat="1" ht="21" customHeight="1" x14ac:dyDescent="0.3">
      <c r="A6" s="14" t="s">
        <v>16</v>
      </c>
      <c r="B6" s="25">
        <v>5251</v>
      </c>
      <c r="C6" s="25">
        <v>2328</v>
      </c>
      <c r="D6" s="25">
        <v>2923</v>
      </c>
      <c r="F6" s="24"/>
      <c r="G6" s="23"/>
      <c r="H6" s="23"/>
      <c r="I6" s="22"/>
      <c r="J6" s="21"/>
      <c r="K6" s="21"/>
      <c r="L6" s="21"/>
    </row>
    <row r="7" spans="1:12" s="19" customFormat="1" ht="21" customHeight="1" x14ac:dyDescent="0.3">
      <c r="A7" s="5" t="s">
        <v>15</v>
      </c>
      <c r="B7" s="25">
        <v>50578</v>
      </c>
      <c r="C7" s="25">
        <v>21854</v>
      </c>
      <c r="D7" s="25">
        <v>28724</v>
      </c>
      <c r="F7" s="24"/>
      <c r="G7" s="23"/>
      <c r="H7" s="23"/>
      <c r="I7" s="22"/>
      <c r="J7" s="21"/>
      <c r="K7" s="21"/>
      <c r="L7" s="21"/>
    </row>
    <row r="8" spans="1:12" s="19" customFormat="1" ht="21" customHeight="1" x14ac:dyDescent="0.3">
      <c r="A8" s="9" t="s">
        <v>14</v>
      </c>
      <c r="B8" s="25">
        <v>53343</v>
      </c>
      <c r="C8" s="25">
        <v>31211</v>
      </c>
      <c r="D8" s="25">
        <v>22132</v>
      </c>
      <c r="F8" s="24"/>
      <c r="G8" s="23"/>
      <c r="H8" s="23"/>
      <c r="I8" s="22"/>
      <c r="J8" s="21"/>
      <c r="K8" s="21"/>
      <c r="L8" s="21"/>
    </row>
    <row r="9" spans="1:12" s="19" customFormat="1" ht="21" customHeight="1" x14ac:dyDescent="0.3">
      <c r="A9" s="12" t="s">
        <v>13</v>
      </c>
      <c r="B9" s="25">
        <v>88155</v>
      </c>
      <c r="C9" s="25">
        <v>44230</v>
      </c>
      <c r="D9" s="25">
        <v>43926</v>
      </c>
      <c r="F9" s="24"/>
      <c r="G9" s="23"/>
      <c r="H9" s="23"/>
      <c r="I9" s="22"/>
      <c r="J9" s="21"/>
      <c r="K9" s="21"/>
      <c r="L9" s="21"/>
    </row>
    <row r="10" spans="1:12" s="5" customFormat="1" ht="21" customHeight="1" x14ac:dyDescent="0.3">
      <c r="A10" s="13" t="s">
        <v>12</v>
      </c>
      <c r="B10" s="27">
        <f>SUM(B11:B12)</f>
        <v>135052</v>
      </c>
      <c r="C10" s="27">
        <f>SUM(C11:C12)</f>
        <v>70232</v>
      </c>
      <c r="D10" s="27">
        <f>SUM(D11:D12)</f>
        <v>64820</v>
      </c>
      <c r="F10" s="13"/>
      <c r="G10" s="13"/>
      <c r="H10" s="13"/>
      <c r="I10" s="22"/>
      <c r="J10" s="21"/>
      <c r="K10" s="21"/>
      <c r="L10" s="21"/>
    </row>
    <row r="11" spans="1:12" s="5" customFormat="1" ht="21" customHeight="1" x14ac:dyDescent="0.3">
      <c r="A11" s="12" t="s">
        <v>11</v>
      </c>
      <c r="B11" s="25">
        <v>97939</v>
      </c>
      <c r="C11" s="25">
        <v>49339</v>
      </c>
      <c r="D11" s="25">
        <v>48600</v>
      </c>
      <c r="F11" s="24"/>
      <c r="G11" s="23"/>
      <c r="H11" s="23"/>
      <c r="I11" s="22"/>
      <c r="J11" s="21"/>
      <c r="K11" s="21"/>
      <c r="L11" s="21"/>
    </row>
    <row r="12" spans="1:12" s="5" customFormat="1" ht="21" customHeight="1" x14ac:dyDescent="0.3">
      <c r="A12" s="12" t="s">
        <v>10</v>
      </c>
      <c r="B12" s="25">
        <v>37113</v>
      </c>
      <c r="C12" s="25">
        <v>20893</v>
      </c>
      <c r="D12" s="25">
        <v>16220</v>
      </c>
      <c r="F12" s="24"/>
      <c r="G12" s="23"/>
      <c r="H12" s="23"/>
      <c r="I12" s="22"/>
      <c r="J12" s="21"/>
      <c r="K12" s="21"/>
      <c r="L12" s="21"/>
    </row>
    <row r="13" spans="1:12" s="5" customFormat="1" ht="21" customHeight="1" x14ac:dyDescent="0.3">
      <c r="A13" s="12" t="s">
        <v>9</v>
      </c>
      <c r="B13" s="26">
        <v>324</v>
      </c>
      <c r="C13" s="26">
        <v>324</v>
      </c>
      <c r="D13" s="26" t="s">
        <v>8</v>
      </c>
      <c r="F13" s="24"/>
      <c r="G13" s="23"/>
      <c r="H13" s="23"/>
      <c r="I13" s="22"/>
      <c r="J13" s="21"/>
      <c r="K13" s="21"/>
      <c r="L13" s="21"/>
    </row>
    <row r="14" spans="1:12" s="5" customFormat="1" ht="21" customHeight="1" x14ac:dyDescent="0.3">
      <c r="A14" s="13" t="s">
        <v>7</v>
      </c>
      <c r="B14" s="27">
        <f>SUM(B15:B17)</f>
        <v>173107</v>
      </c>
      <c r="C14" s="27">
        <f>SUM(C15:C17)</f>
        <v>94070</v>
      </c>
      <c r="D14" s="27">
        <f>SUM(D15:D17)</f>
        <v>79037</v>
      </c>
      <c r="F14" s="13"/>
      <c r="G14" s="13"/>
      <c r="H14" s="13"/>
      <c r="I14" s="22"/>
      <c r="J14" s="21"/>
      <c r="K14" s="21"/>
      <c r="L14" s="21"/>
    </row>
    <row r="15" spans="1:12" s="19" customFormat="1" ht="21" customHeight="1" x14ac:dyDescent="0.3">
      <c r="A15" s="12" t="s">
        <v>6</v>
      </c>
      <c r="B15" s="26">
        <v>88194</v>
      </c>
      <c r="C15" s="26">
        <v>43889</v>
      </c>
      <c r="D15" s="26">
        <v>44305</v>
      </c>
      <c r="F15" s="24"/>
      <c r="G15" s="23"/>
      <c r="H15" s="23"/>
      <c r="I15" s="22"/>
      <c r="J15" s="21"/>
      <c r="K15" s="21"/>
      <c r="L15" s="21"/>
    </row>
    <row r="16" spans="1:12" s="19" customFormat="1" ht="20.25" customHeight="1" x14ac:dyDescent="0.3">
      <c r="A16" s="12" t="s">
        <v>5</v>
      </c>
      <c r="B16" s="25">
        <v>73264</v>
      </c>
      <c r="C16" s="25">
        <v>44585</v>
      </c>
      <c r="D16" s="25">
        <v>28679</v>
      </c>
      <c r="F16" s="24"/>
      <c r="G16" s="23"/>
      <c r="H16" s="23"/>
      <c r="I16" s="22"/>
      <c r="J16" s="21"/>
      <c r="K16" s="21"/>
      <c r="L16" s="21"/>
    </row>
    <row r="17" spans="1:16" s="19" customFormat="1" ht="21" customHeight="1" x14ac:dyDescent="0.3">
      <c r="A17" s="12" t="s">
        <v>4</v>
      </c>
      <c r="B17" s="25">
        <v>11649</v>
      </c>
      <c r="C17" s="25">
        <v>5596</v>
      </c>
      <c r="D17" s="25">
        <v>6053</v>
      </c>
      <c r="F17" s="24"/>
      <c r="G17" s="23"/>
      <c r="H17" s="23"/>
      <c r="I17" s="22"/>
      <c r="J17" s="21"/>
      <c r="K17" s="21"/>
      <c r="L17" s="21"/>
    </row>
    <row r="18" spans="1:16" s="19" customFormat="1" ht="21" customHeight="1" x14ac:dyDescent="0.3">
      <c r="A18" s="9" t="s">
        <v>3</v>
      </c>
      <c r="B18" s="25">
        <v>3787</v>
      </c>
      <c r="C18" s="25">
        <v>3017</v>
      </c>
      <c r="D18" s="25">
        <v>769</v>
      </c>
      <c r="F18" s="24"/>
      <c r="G18" s="23"/>
      <c r="H18" s="23"/>
      <c r="I18" s="22"/>
      <c r="J18" s="21"/>
      <c r="K18" s="21"/>
      <c r="L18" s="21"/>
    </row>
    <row r="19" spans="1:16" s="19" customFormat="1" ht="21" customHeight="1" x14ac:dyDescent="0.3">
      <c r="A19" s="9" t="s">
        <v>2</v>
      </c>
      <c r="B19" s="25">
        <v>13793</v>
      </c>
      <c r="C19" s="25">
        <v>9002</v>
      </c>
      <c r="D19" s="25">
        <v>4791</v>
      </c>
      <c r="F19" s="24"/>
      <c r="G19" s="23"/>
      <c r="H19" s="23"/>
      <c r="I19" s="22"/>
      <c r="J19" s="21"/>
      <c r="K19" s="21"/>
      <c r="L19" s="21"/>
    </row>
    <row r="20" spans="1:16" s="19" customFormat="1" ht="12" customHeight="1" x14ac:dyDescent="0.3">
      <c r="A20" s="9"/>
      <c r="B20" s="20"/>
      <c r="C20" s="20"/>
      <c r="D20" s="20"/>
    </row>
    <row r="21" spans="1:16" s="5" customFormat="1" ht="21" customHeight="1" x14ac:dyDescent="0.3">
      <c r="A21" s="18"/>
      <c r="B21" s="17" t="s">
        <v>18</v>
      </c>
      <c r="C21" s="17"/>
      <c r="D21" s="17"/>
    </row>
    <row r="22" spans="1:16" s="5" customFormat="1" ht="21" customHeight="1" x14ac:dyDescent="0.3">
      <c r="A22" s="16" t="s">
        <v>17</v>
      </c>
      <c r="B22" s="15">
        <v>100</v>
      </c>
      <c r="C22" s="15">
        <v>100</v>
      </c>
      <c r="D22" s="15">
        <v>100</v>
      </c>
      <c r="N22" s="6"/>
      <c r="O22" s="6"/>
      <c r="P22" s="6"/>
    </row>
    <row r="23" spans="1:16" s="5" customFormat="1" ht="21" customHeight="1" x14ac:dyDescent="0.3">
      <c r="A23" s="14" t="s">
        <v>16</v>
      </c>
      <c r="B23" s="7">
        <f>(100/$B$5)*B6</f>
        <v>1.0032671621544165</v>
      </c>
      <c r="C23" s="7">
        <f>(100/$C$5)*C6</f>
        <v>0.84266307593740841</v>
      </c>
      <c r="D23" s="7">
        <f>(100/$D$5)*D6</f>
        <v>1.1828117981733792</v>
      </c>
      <c r="J23" s="6"/>
      <c r="K23" s="6"/>
      <c r="L23" s="6"/>
      <c r="N23" s="6"/>
      <c r="O23" s="6"/>
      <c r="P23" s="6"/>
    </row>
    <row r="24" spans="1:16" s="5" customFormat="1" ht="21" customHeight="1" x14ac:dyDescent="0.3">
      <c r="A24" s="5" t="s">
        <v>15</v>
      </c>
      <c r="B24" s="7">
        <f>(100/$B$5)*B7</f>
        <v>9.6635396167293983</v>
      </c>
      <c r="C24" s="7">
        <f>(100/$C$5)*C7</f>
        <v>7.9104634284948983</v>
      </c>
      <c r="D24" s="7">
        <f>(100/$D$5)*D7</f>
        <v>11.623361645820097</v>
      </c>
      <c r="J24" s="6"/>
      <c r="K24" s="6"/>
      <c r="L24" s="6"/>
      <c r="N24" s="6"/>
      <c r="O24" s="6"/>
      <c r="P24" s="6"/>
    </row>
    <row r="25" spans="1:16" s="5" customFormat="1" ht="21" customHeight="1" x14ac:dyDescent="0.3">
      <c r="A25" s="9" t="s">
        <v>14</v>
      </c>
      <c r="B25" s="7">
        <f>(100/$B$5)*B8</f>
        <v>10.191826362750531</v>
      </c>
      <c r="C25" s="7">
        <f>(100/$C$5)*C8</f>
        <v>11.297404322629919</v>
      </c>
      <c r="D25" s="7">
        <f>(100/$D$5)*D8</f>
        <v>8.955864083877259</v>
      </c>
      <c r="J25" s="6"/>
      <c r="K25" s="6"/>
      <c r="L25" s="6"/>
      <c r="N25" s="6"/>
      <c r="O25" s="6"/>
      <c r="P25" s="6"/>
    </row>
    <row r="26" spans="1:16" s="5" customFormat="1" ht="21" customHeight="1" x14ac:dyDescent="0.3">
      <c r="A26" s="12" t="s">
        <v>13</v>
      </c>
      <c r="B26" s="7">
        <f>(100/$B$5)*B9</f>
        <v>16.843080685530865</v>
      </c>
      <c r="C26" s="7">
        <f>(100/$C$5)*C9</f>
        <v>16.009874505460296</v>
      </c>
      <c r="D26" s="7">
        <f>(100/$D$5)*D9</f>
        <v>17.774954172618493</v>
      </c>
      <c r="J26" s="6"/>
      <c r="K26" s="6"/>
      <c r="L26" s="6"/>
      <c r="N26" s="6"/>
      <c r="O26" s="6"/>
      <c r="P26" s="6"/>
    </row>
    <row r="27" spans="1:16" s="5" customFormat="1" ht="21" customHeight="1" x14ac:dyDescent="0.3">
      <c r="A27" s="13" t="s">
        <v>12</v>
      </c>
      <c r="B27" s="7">
        <v>25.9</v>
      </c>
      <c r="C27" s="7">
        <v>25.5</v>
      </c>
      <c r="D27" s="7">
        <f>(100/$D$5)*D10</f>
        <v>26.229853150050786</v>
      </c>
      <c r="J27" s="6"/>
      <c r="K27" s="6"/>
      <c r="L27" s="6"/>
      <c r="N27" s="6"/>
      <c r="O27" s="6"/>
      <c r="P27" s="6"/>
    </row>
    <row r="28" spans="1:16" s="5" customFormat="1" ht="21" customHeight="1" x14ac:dyDescent="0.3">
      <c r="A28" s="12" t="s">
        <v>11</v>
      </c>
      <c r="B28" s="7">
        <f>(100/$B$5)*B11</f>
        <v>18.712432411777069</v>
      </c>
      <c r="C28" s="7">
        <f>(100/$C$5)*C11</f>
        <v>17.859172467214687</v>
      </c>
      <c r="D28" s="7">
        <f>(100/$D$5)*D11</f>
        <v>19.666320010682938</v>
      </c>
      <c r="J28" s="6"/>
      <c r="K28" s="6"/>
      <c r="L28" s="6"/>
      <c r="N28" s="6"/>
      <c r="O28" s="6"/>
      <c r="P28" s="6"/>
    </row>
    <row r="29" spans="1:16" s="5" customFormat="1" ht="21" customHeight="1" x14ac:dyDescent="0.3">
      <c r="A29" s="12" t="s">
        <v>10</v>
      </c>
      <c r="B29" s="7">
        <f>(100/$B$5)*B12</f>
        <v>7.0908882477693496</v>
      </c>
      <c r="C29" s="7">
        <f>(100/$C$5)*C12</f>
        <v>7.5626115315980558</v>
      </c>
      <c r="D29" s="7">
        <f>(100/$D$5)*D12</f>
        <v>6.5635331393678449</v>
      </c>
      <c r="J29" s="6"/>
      <c r="K29" s="6"/>
      <c r="L29" s="6"/>
      <c r="N29" s="6"/>
      <c r="O29" s="6"/>
      <c r="P29" s="6"/>
    </row>
    <row r="30" spans="1:16" s="5" customFormat="1" ht="21" customHeight="1" x14ac:dyDescent="0.3">
      <c r="A30" s="12" t="s">
        <v>9</v>
      </c>
      <c r="B30" s="7">
        <v>0.1</v>
      </c>
      <c r="C30" s="7">
        <v>0.1</v>
      </c>
      <c r="D30" s="7" t="s">
        <v>8</v>
      </c>
      <c r="J30" s="6"/>
      <c r="K30" s="6"/>
      <c r="L30" s="6"/>
      <c r="N30" s="6"/>
      <c r="O30" s="6"/>
      <c r="P30" s="6"/>
    </row>
    <row r="31" spans="1:16" s="5" customFormat="1" ht="21" customHeight="1" x14ac:dyDescent="0.3">
      <c r="A31" s="13" t="s">
        <v>7</v>
      </c>
      <c r="B31" s="7">
        <f>(100/$B$5)*B14</f>
        <v>33.074189418980112</v>
      </c>
      <c r="C31" s="7">
        <f>(100/$C$5)*C14</f>
        <v>34.050393278965636</v>
      </c>
      <c r="D31" s="7">
        <f>(100/$D$5)*D14</f>
        <v>31.98285873836106</v>
      </c>
      <c r="J31" s="6"/>
      <c r="K31" s="6"/>
      <c r="L31" s="6"/>
      <c r="N31" s="6"/>
      <c r="O31" s="6"/>
      <c r="P31" s="6"/>
    </row>
    <row r="32" spans="1:16" s="5" customFormat="1" ht="21" customHeight="1" x14ac:dyDescent="0.3">
      <c r="A32" s="12" t="s">
        <v>6</v>
      </c>
      <c r="B32" s="7">
        <f>(100/$B$5)*B15</f>
        <v>16.850532107988307</v>
      </c>
      <c r="C32" s="7">
        <f>(100/$C$5)*C15</f>
        <v>15.886443187206579</v>
      </c>
      <c r="D32" s="7">
        <f>(100/$D$5)*D15</f>
        <v>17.928319096158592</v>
      </c>
      <c r="J32" s="6"/>
      <c r="K32" s="6"/>
      <c r="L32" s="6"/>
      <c r="N32" s="6"/>
      <c r="O32" s="6"/>
      <c r="P32" s="6"/>
    </row>
    <row r="33" spans="1:17" s="5" customFormat="1" ht="21" customHeight="1" x14ac:dyDescent="0.3">
      <c r="A33" s="12" t="s">
        <v>5</v>
      </c>
      <c r="B33" s="7">
        <f>(100/$B$5)*B16</f>
        <v>13.997974741588491</v>
      </c>
      <c r="C33" s="7">
        <f>(100/$C$5)*C16</f>
        <v>16.138373385167249</v>
      </c>
      <c r="D33" s="7">
        <f>(100/$D$5)*D16</f>
        <v>11.60515209025465</v>
      </c>
      <c r="J33" s="6"/>
      <c r="K33" s="6"/>
      <c r="L33" s="6"/>
      <c r="N33" s="6"/>
      <c r="O33" s="6"/>
      <c r="P33" s="6"/>
    </row>
    <row r="34" spans="1:17" s="5" customFormat="1" ht="21" customHeight="1" x14ac:dyDescent="0.3">
      <c r="A34" s="12" t="s">
        <v>4</v>
      </c>
      <c r="B34" s="7">
        <f>(100/$B$5)*B17</f>
        <v>2.2256825694033129</v>
      </c>
      <c r="C34" s="7">
        <f>(100/$C$5)*C17</f>
        <v>2.0255767065918113</v>
      </c>
      <c r="D34" s="7">
        <f>(100/$D$5)*D17</f>
        <v>2.4493875519478157</v>
      </c>
      <c r="J34" s="6"/>
      <c r="K34" s="6"/>
      <c r="L34" s="6"/>
      <c r="N34" s="6"/>
      <c r="O34" s="6"/>
      <c r="P34" s="6"/>
    </row>
    <row r="35" spans="1:17" s="5" customFormat="1" ht="21" customHeight="1" x14ac:dyDescent="0.3">
      <c r="A35" s="9" t="s">
        <v>3</v>
      </c>
      <c r="B35" s="7">
        <f>(100/$B$5)*B18</f>
        <v>0.72355222682894205</v>
      </c>
      <c r="C35" s="7">
        <f>(100/$C$5)*C18</f>
        <v>1.0920594931714609</v>
      </c>
      <c r="D35" s="7">
        <f>(100/$D$5)*D18</f>
        <v>0.31118107177397492</v>
      </c>
      <c r="J35" s="6"/>
      <c r="K35" s="6"/>
      <c r="L35" s="6"/>
      <c r="N35" s="6"/>
      <c r="O35" s="6"/>
      <c r="P35" s="6"/>
    </row>
    <row r="36" spans="1:17" s="5" customFormat="1" ht="21" customHeight="1" x14ac:dyDescent="0.3">
      <c r="A36" s="11" t="s">
        <v>2</v>
      </c>
      <c r="B36" s="10">
        <f>(100/$B$5)*B19</f>
        <v>2.6353197424482699</v>
      </c>
      <c r="C36" s="10">
        <f>(100/$C$5)*C19+0.05</f>
        <v>3.3084420144280711</v>
      </c>
      <c r="D36" s="10">
        <f>(100/$D$5)*D19</f>
        <v>1.9387106825346083</v>
      </c>
      <c r="J36" s="6"/>
      <c r="K36" s="6"/>
      <c r="L36" s="6"/>
      <c r="N36" s="6"/>
      <c r="O36" s="6"/>
      <c r="P36" s="6"/>
    </row>
    <row r="37" spans="1:17" s="5" customFormat="1" ht="3.75" customHeight="1" x14ac:dyDescent="0.3">
      <c r="A37" s="9"/>
      <c r="B37" s="8"/>
      <c r="C37" s="8"/>
      <c r="D37" s="7"/>
      <c r="N37" s="6"/>
      <c r="O37" s="6"/>
      <c r="P37" s="6"/>
    </row>
    <row r="38" spans="1:17" s="5" customFormat="1" ht="18.75" customHeight="1" x14ac:dyDescent="0.3">
      <c r="A38" s="4" t="s">
        <v>1</v>
      </c>
    </row>
    <row r="39" spans="1:17" ht="18" customHeight="1" x14ac:dyDescent="0.35">
      <c r="A39" s="4" t="s">
        <v>0</v>
      </c>
      <c r="N39" s="3"/>
      <c r="O39" s="3"/>
      <c r="P39" s="3"/>
      <c r="Q39" s="3"/>
    </row>
    <row r="40" spans="1:17" x14ac:dyDescent="0.35">
      <c r="B40" s="3"/>
      <c r="C40" s="3"/>
      <c r="D40" s="3"/>
      <c r="N40" s="3"/>
      <c r="O40" s="3"/>
      <c r="P40" s="3"/>
      <c r="Q40" s="3"/>
    </row>
    <row r="41" spans="1:17" x14ac:dyDescent="0.35">
      <c r="N41" s="3"/>
      <c r="O41" s="3"/>
      <c r="P41" s="3"/>
    </row>
    <row r="42" spans="1:17" x14ac:dyDescent="0.35">
      <c r="N42" s="3"/>
      <c r="O42" s="3"/>
      <c r="P42" s="3"/>
    </row>
  </sheetData>
  <mergeCells count="2">
    <mergeCell ref="B4:D4"/>
    <mergeCell ref="B21:D21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2026-02-04T16:54:53Z</dcterms:created>
  <dcterms:modified xsi:type="dcterms:W3CDTF">2026-02-04T16:55:14Z</dcterms:modified>
</cp:coreProperties>
</file>