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1.สถิติเกษตร และประมง_69\"/>
    </mc:Choice>
  </mc:AlternateContent>
  <xr:revisionPtr revIDLastSave="0" documentId="8_{E1511CCF-BB39-4838-8E55-9C77FEE48C40}" xr6:coauthVersionLast="47" xr6:coauthVersionMax="47" xr10:uidLastSave="{00000000-0000-0000-0000-000000000000}"/>
  <bookViews>
    <workbookView xWindow="-120" yWindow="-120" windowWidth="21840" windowHeight="13020" xr2:uid="{F9CD4B26-9442-4D99-92B2-B9D18AECC38B}"/>
  </bookViews>
  <sheets>
    <sheet name="T-11.3" sheetId="1" r:id="rId1"/>
  </sheets>
  <definedNames>
    <definedName name="_xlnm.Print_Area" localSheetId="0">'T-11.3'!$A$1:$P$22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 l="1"/>
  <c r="K37" i="1"/>
  <c r="L36" i="1"/>
  <c r="K36" i="1"/>
  <c r="L35" i="1"/>
  <c r="K35" i="1"/>
  <c r="L34" i="1"/>
  <c r="K34" i="1"/>
  <c r="J34" i="1"/>
  <c r="I34" i="1"/>
  <c r="H34" i="1"/>
  <c r="G34" i="1"/>
  <c r="F34" i="1"/>
  <c r="E34" i="1"/>
  <c r="L33" i="1"/>
  <c r="K33" i="1"/>
  <c r="J33" i="1"/>
  <c r="I33" i="1"/>
  <c r="H33" i="1"/>
  <c r="G33" i="1"/>
  <c r="F33" i="1"/>
  <c r="E33" i="1"/>
  <c r="L32" i="1"/>
  <c r="K32" i="1"/>
  <c r="J32" i="1"/>
  <c r="I32" i="1"/>
  <c r="H32" i="1"/>
  <c r="G32" i="1"/>
  <c r="F32" i="1"/>
  <c r="E32" i="1"/>
  <c r="L31" i="1"/>
  <c r="K31" i="1"/>
  <c r="J31" i="1"/>
  <c r="I31" i="1"/>
  <c r="H31" i="1"/>
  <c r="G31" i="1"/>
  <c r="F31" i="1"/>
  <c r="E31" i="1"/>
  <c r="L30" i="1"/>
  <c r="K30" i="1"/>
  <c r="J30" i="1"/>
  <c r="I30" i="1"/>
  <c r="H30" i="1"/>
  <c r="G30" i="1"/>
  <c r="F30" i="1"/>
  <c r="E30" i="1"/>
  <c r="L29" i="1"/>
  <c r="K29" i="1"/>
  <c r="J29" i="1"/>
  <c r="I29" i="1"/>
  <c r="H29" i="1"/>
  <c r="G29" i="1"/>
  <c r="F29" i="1"/>
  <c r="E29" i="1"/>
  <c r="L28" i="1"/>
  <c r="K28" i="1"/>
  <c r="J28" i="1"/>
  <c r="I28" i="1"/>
  <c r="H28" i="1"/>
  <c r="G28" i="1"/>
  <c r="F28" i="1"/>
  <c r="E28" i="1"/>
  <c r="L27" i="1"/>
  <c r="K27" i="1"/>
  <c r="J27" i="1"/>
  <c r="I27" i="1"/>
  <c r="H27" i="1"/>
  <c r="G27" i="1"/>
  <c r="F27" i="1"/>
  <c r="E27" i="1"/>
  <c r="L26" i="1"/>
  <c r="K26" i="1"/>
  <c r="J26" i="1"/>
  <c r="I26" i="1"/>
  <c r="H26" i="1"/>
  <c r="G26" i="1"/>
  <c r="F26" i="1"/>
  <c r="E26" i="1"/>
  <c r="L25" i="1"/>
  <c r="K25" i="1"/>
  <c r="J25" i="1"/>
  <c r="I25" i="1"/>
  <c r="H25" i="1"/>
  <c r="G25" i="1"/>
  <c r="F25" i="1"/>
  <c r="E25" i="1"/>
  <c r="R20" i="1"/>
  <c r="Q20" i="1"/>
  <c r="R19" i="1"/>
  <c r="Q19" i="1"/>
  <c r="R18" i="1"/>
  <c r="Q18" i="1"/>
  <c r="R17" i="1"/>
  <c r="Q17" i="1"/>
  <c r="R16" i="1"/>
  <c r="Q16" i="1"/>
  <c r="R15" i="1"/>
  <c r="Q15" i="1"/>
  <c r="V14" i="1"/>
  <c r="U14" i="1"/>
  <c r="T14" i="1"/>
  <c r="R14" i="1"/>
  <c r="Q14" i="1"/>
  <c r="R13" i="1"/>
  <c r="Q13" i="1"/>
  <c r="R12" i="1"/>
  <c r="Q12" i="1"/>
  <c r="R11" i="1"/>
  <c r="Q11" i="1"/>
</calcChain>
</file>

<file path=xl/sharedStrings.xml><?xml version="1.0" encoding="utf-8"?>
<sst xmlns="http://schemas.openxmlformats.org/spreadsheetml/2006/main" count="60" uniqueCount="45">
  <si>
    <t>ตาราง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</si>
  <si>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2568/2569</t>
  </si>
  <si>
    <t>Table</t>
  </si>
  <si>
    <t>Planted Area of Major Rice Harvested Area, Production and Yield per Rai by Type of Rice and District: Crop Year 2025/2026</t>
  </si>
  <si>
    <t>ข้าวนาปี  Major rice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</si>
  <si>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</si>
  <si>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</si>
  <si>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</si>
  <si>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</si>
  <si>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</si>
  <si>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</si>
  <si>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</si>
  <si>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</si>
  <si>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</si>
  <si>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</si>
  <si>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</si>
  <si>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</si>
  <si>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</si>
  <si>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 rice</t>
  </si>
  <si>
    <t>Glutinous rice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</si>
  <si>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</si>
  <si>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</si>
  <si>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</si>
  <si>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</si>
  <si>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</si>
  <si>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</si>
  <si>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3 งาน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</si>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</sst>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  <numFmt numFmtId="168" formatCode="_(* #,##0_);_(* \(#,##0\);_(* &quot;-&quot;??_);_(@_)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b/>
      <sz val="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4"/>
      <name val="Cordia New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7" xfId="0" applyFont="1" applyBorder="1"/>
    <xf numFmtId="0" fontId="9" fillId="0" borderId="0" xfId="0" applyFont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vertical="center"/>
    </xf>
    <xf numFmtId="166" fontId="11" fillId="0" borderId="0" xfId="1" applyNumberFormat="1" applyFont="1" applyBorder="1" applyAlignment="1">
      <alignment vertical="center"/>
    </xf>
    <xf numFmtId="0" fontId="12" fillId="0" borderId="0" xfId="0" applyFont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166" fontId="11" fillId="0" borderId="7" xfId="1" applyNumberFormat="1" applyFont="1" applyFill="1" applyBorder="1" applyAlignment="1">
      <alignment horizontal="right" vertical="justify" indent="2"/>
    </xf>
    <xf numFmtId="166" fontId="11" fillId="0" borderId="7" xfId="1" applyNumberFormat="1" applyFont="1" applyFill="1" applyBorder="1" applyAlignment="1">
      <alignment horizontal="right" vertical="justify" indent="3"/>
    </xf>
    <xf numFmtId="0" fontId="12" fillId="0" borderId="7" xfId="0" applyFont="1" applyBorder="1" applyAlignment="1">
      <alignment horizontal="center" vertical="top"/>
    </xf>
    <xf numFmtId="0" fontId="12" fillId="0" borderId="0" xfId="0" applyFont="1"/>
    <xf numFmtId="166" fontId="12" fillId="0" borderId="0" xfId="0" applyNumberFormat="1" applyFont="1" applyAlignment="1">
      <alignment horizontal="right"/>
    </xf>
    <xf numFmtId="167" fontId="12" fillId="0" borderId="0" xfId="1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top"/>
    </xf>
    <xf numFmtId="166" fontId="8" fillId="0" borderId="12" xfId="1" applyNumberFormat="1" applyFont="1" applyBorder="1" applyAlignment="1">
      <alignment horizontal="right" vertical="justify" indent="2"/>
    </xf>
    <xf numFmtId="168" fontId="8" fillId="0" borderId="12" xfId="1" applyNumberFormat="1" applyFont="1" applyBorder="1" applyAlignment="1">
      <alignment horizontal="right" vertical="justify" indent="2"/>
    </xf>
    <xf numFmtId="168" fontId="8" fillId="0" borderId="12" xfId="1" applyNumberFormat="1" applyFont="1" applyBorder="1" applyAlignment="1">
      <alignment horizontal="right" vertical="justify" indent="3"/>
    </xf>
    <xf numFmtId="0" fontId="8" fillId="0" borderId="7" xfId="0" applyFont="1" applyBorder="1" applyAlignment="1">
      <alignment vertical="top"/>
    </xf>
    <xf numFmtId="167" fontId="8" fillId="0" borderId="0" xfId="1" applyNumberFormat="1" applyFont="1" applyAlignment="1">
      <alignment vertical="center"/>
    </xf>
    <xf numFmtId="167" fontId="12" fillId="0" borderId="0" xfId="0" applyNumberFormat="1" applyFont="1" applyAlignment="1">
      <alignment horizontal="right"/>
    </xf>
    <xf numFmtId="0" fontId="8" fillId="0" borderId="7" xfId="0" applyFont="1" applyBorder="1" applyAlignment="1">
      <alignment horizontal="center" vertical="top"/>
    </xf>
    <xf numFmtId="0" fontId="5" fillId="0" borderId="11" xfId="0" applyFont="1" applyBorder="1"/>
    <xf numFmtId="0" fontId="5" fillId="0" borderId="10" xfId="0" applyFont="1" applyBorder="1"/>
    <xf numFmtId="0" fontId="6" fillId="0" borderId="9" xfId="0" applyFont="1" applyBorder="1"/>
    <xf numFmtId="0" fontId="6" fillId="0" borderId="13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9" xfId="0" applyFont="1" applyBorder="1"/>
    <xf numFmtId="0" fontId="4" fillId="0" borderId="0" xfId="0" applyFont="1" applyAlignment="1">
      <alignment horizontal="right"/>
    </xf>
    <xf numFmtId="0" fontId="4" fillId="0" borderId="0" xfId="2" applyFont="1"/>
    <xf numFmtId="0" fontId="3" fillId="0" borderId="0" xfId="2" applyFont="1"/>
    <xf numFmtId="0" fontId="3" fillId="0" borderId="0" xfId="2" applyFont="1" applyAlignment="1">
      <alignment horizontal="right"/>
    </xf>
    <xf numFmtId="0" fontId="13" fillId="0" borderId="0" xfId="0" applyFont="1"/>
    <xf numFmtId="166" fontId="3" fillId="0" borderId="0" xfId="0" applyNumberFormat="1" applyFont="1"/>
  </cellXfs>
  <cellStyles count="3">
    <cellStyle name="Normal 2 2" xfId="2" xr:uid="{C2F2B186-DDA0-4F48-8EFA-22AC3D100CF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23284</xdr:colOff>
      <xdr:row>18</xdr:row>
      <xdr:rowOff>229650</xdr:rowOff>
    </xdr:from>
    <xdr:to>
      <xdr:col>15</xdr:col>
      <xdr:colOff>383284</xdr:colOff>
      <xdr:row>21</xdr:row>
      <xdr:rowOff>243725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F7351F6-102D-4E45-BB9E-8509719BDECA}"/>
            </a:ext>
          </a:extLst>
        </xdr:cNvPr>
        <xdr:cNvGrpSpPr/>
      </xdr:nvGrpSpPr>
      <xdr:grpSpPr>
        <a:xfrm flipV="1">
          <a:off x="10193867" y="5828233"/>
          <a:ext cx="360000" cy="934825"/>
          <a:chOff x="10039350" y="1885951"/>
          <a:chExt cx="342900" cy="604999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5606BE7-E318-4F00-9C7C-D48B742B493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CA900B60-4AA4-4C22-B97D-DC3F8860B23A}"/>
              </a:ext>
            </a:extLst>
          </xdr:cNvPr>
          <xdr:cNvSpPr txBox="1"/>
        </xdr:nvSpPr>
        <xdr:spPr>
          <a:xfrm rot="5400000">
            <a:off x="9911711" y="2052355"/>
            <a:ext cx="56858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4DDB-E0C4-4926-B7D6-5B9DEB480879}">
  <sheetPr>
    <tabColor rgb="FF92D050"/>
  </sheetPr>
  <dimension ref="A1:AC37"/>
  <sheetViews>
    <sheetView showGridLines="0" tabSelected="1" view="pageBreakPreview" topLeftCell="B1" zoomScale="90" zoomScaleNormal="85" zoomScaleSheetLayoutView="90" workbookViewId="0">
      <selection activeCell="Q15" sqref="Q15"/>
    </sheetView>
  </sheetViews>
  <sheetFormatPr defaultColWidth="9.140625" defaultRowHeight="21.75" x14ac:dyDescent="0.5"/>
  <cols>
    <col min="1" max="1" width="1" style="5" customWidth="1"/>
    <col min="2" max="2" width="5.85546875" style="5" customWidth="1"/>
    <col min="3" max="3" width="9.7109375" style="5" bestFit="1" customWidth="1"/>
    <col min="4" max="4" width="7.7109375" style="5" customWidth="1"/>
    <col min="5" max="5" width="13.42578125" style="4" customWidth="1"/>
    <col min="6" max="7" width="13" style="4" customWidth="1"/>
    <col min="8" max="8" width="12.7109375" style="4" customWidth="1"/>
    <col min="9" max="10" width="13.42578125" style="4" customWidth="1"/>
    <col min="11" max="11" width="12.5703125" style="4" customWidth="1"/>
    <col min="12" max="12" width="12.7109375" style="4" customWidth="1"/>
    <col min="13" max="13" width="1.28515625" style="5" customWidth="1"/>
    <col min="14" max="14" width="20.7109375" style="5" customWidth="1"/>
    <col min="15" max="15" width="1.7109375" style="5" customWidth="1"/>
    <col min="16" max="17" width="6.7109375" style="5" customWidth="1"/>
    <col min="18" max="18" width="9.7109375" style="4" bestFit="1" customWidth="1"/>
    <col min="19" max="21" width="9.7109375" style="5" bestFit="1" customWidth="1"/>
    <col min="22" max="22" width="9.140625" style="5"/>
    <col min="23" max="23" width="9.7109375" style="5" bestFit="1" customWidth="1"/>
    <col min="24" max="25" width="9.140625" style="5"/>
    <col min="26" max="28" width="9.7109375" style="5" bestFit="1" customWidth="1"/>
    <col min="29" max="16384" width="9.140625" style="5"/>
  </cols>
  <sheetData>
    <row r="1" spans="1:29" s="1" customFormat="1" x14ac:dyDescent="0.5">
      <c r="B1" s="1" t="s">
        <v>0</v>
      </c>
      <c r="C1" s="2">
        <v>11.3</v>
      </c>
      <c r="D1" s="1" t="s">
        <v>1</v>
      </c>
      <c r="E1" s="3"/>
      <c r="F1" s="3"/>
      <c r="G1" s="3"/>
      <c r="H1" s="3"/>
      <c r="I1" s="3"/>
      <c r="J1" s="3"/>
      <c r="K1" s="3"/>
      <c r="L1" s="4"/>
      <c r="M1" s="5"/>
      <c r="N1" s="5"/>
      <c r="R1" s="3"/>
    </row>
    <row r="2" spans="1:29" s="1" customFormat="1" x14ac:dyDescent="0.5">
      <c r="B2" s="1" t="s">
        <v>2</v>
      </c>
      <c r="C2" s="2">
        <v>11.3</v>
      </c>
      <c r="D2" s="1" t="s">
        <v>3</v>
      </c>
      <c r="E2" s="3"/>
      <c r="F2" s="3"/>
      <c r="G2" s="3"/>
      <c r="H2" s="3"/>
      <c r="I2" s="3"/>
      <c r="J2" s="3"/>
      <c r="K2" s="3"/>
      <c r="L2" s="4"/>
      <c r="M2" s="5"/>
      <c r="N2" s="5"/>
      <c r="R2" s="3"/>
    </row>
    <row r="3" spans="1:29" s="6" customFormat="1" ht="8.25" x14ac:dyDescent="0.15">
      <c r="E3" s="7"/>
      <c r="F3" s="7"/>
      <c r="G3" s="7"/>
      <c r="H3" s="7"/>
      <c r="I3" s="7"/>
      <c r="J3" s="7"/>
      <c r="K3" s="7"/>
      <c r="L3" s="7"/>
      <c r="O3" s="8"/>
      <c r="P3" s="8"/>
      <c r="Q3" s="8"/>
      <c r="R3" s="7"/>
    </row>
    <row r="4" spans="1:29" s="15" customFormat="1" ht="23.25" x14ac:dyDescent="0.5">
      <c r="A4" s="9"/>
      <c r="B4" s="9"/>
      <c r="C4" s="9"/>
      <c r="D4" s="10"/>
      <c r="E4" s="11" t="s">
        <v>4</v>
      </c>
      <c r="F4" s="12"/>
      <c r="G4" s="12"/>
      <c r="H4" s="12"/>
      <c r="I4" s="12"/>
      <c r="J4" s="12"/>
      <c r="K4" s="12"/>
      <c r="L4" s="13"/>
      <c r="M4" s="14"/>
      <c r="N4" s="9"/>
      <c r="R4" s="16"/>
    </row>
    <row r="5" spans="1:29" s="17" customFormat="1" ht="23.25" x14ac:dyDescent="0.55000000000000004">
      <c r="E5" s="18" t="s">
        <v>5</v>
      </c>
      <c r="F5" s="19"/>
      <c r="G5" s="18" t="s">
        <v>6</v>
      </c>
      <c r="H5" s="19"/>
      <c r="I5" s="18" t="s">
        <v>7</v>
      </c>
      <c r="J5" s="19"/>
      <c r="K5" s="18" t="s">
        <v>8</v>
      </c>
      <c r="L5" s="20"/>
      <c r="M5" s="21"/>
      <c r="O5" s="15"/>
      <c r="P5" s="15"/>
      <c r="Q5" s="15"/>
      <c r="R5" s="22"/>
    </row>
    <row r="6" spans="1:29" s="17" customFormat="1" ht="23.25" x14ac:dyDescent="0.55000000000000004">
      <c r="E6" s="23" t="s">
        <v>9</v>
      </c>
      <c r="F6" s="24"/>
      <c r="G6" s="23" t="s">
        <v>10</v>
      </c>
      <c r="H6" s="24"/>
      <c r="I6" s="23" t="s">
        <v>11</v>
      </c>
      <c r="J6" s="24"/>
      <c r="K6" s="23" t="s">
        <v>12</v>
      </c>
      <c r="L6" s="25"/>
      <c r="M6" s="21"/>
      <c r="O6" s="15"/>
      <c r="P6" s="15"/>
      <c r="Q6" s="15"/>
      <c r="R6" s="22"/>
    </row>
    <row r="7" spans="1:29" s="17" customFormat="1" ht="23.25" x14ac:dyDescent="0.55000000000000004">
      <c r="A7" s="26" t="s">
        <v>13</v>
      </c>
      <c r="B7" s="26"/>
      <c r="C7" s="26"/>
      <c r="D7" s="27"/>
      <c r="E7" s="28" t="s">
        <v>14</v>
      </c>
      <c r="F7" s="22"/>
      <c r="G7" s="28" t="s">
        <v>14</v>
      </c>
      <c r="H7" s="22"/>
      <c r="I7" s="28" t="s">
        <v>14</v>
      </c>
      <c r="J7" s="22"/>
      <c r="K7" s="28" t="s">
        <v>14</v>
      </c>
      <c r="L7" s="22"/>
      <c r="M7" s="29" t="s">
        <v>15</v>
      </c>
      <c r="N7" s="26"/>
      <c r="O7" s="15"/>
      <c r="P7" s="15"/>
      <c r="Q7" s="15"/>
      <c r="R7" s="22"/>
    </row>
    <row r="8" spans="1:29" s="17" customFormat="1" ht="23.25" x14ac:dyDescent="0.55000000000000004">
      <c r="E8" s="28" t="s">
        <v>16</v>
      </c>
      <c r="F8" s="30" t="s">
        <v>17</v>
      </c>
      <c r="G8" s="28" t="s">
        <v>16</v>
      </c>
      <c r="H8" s="30" t="s">
        <v>17</v>
      </c>
      <c r="I8" s="28" t="s">
        <v>16</v>
      </c>
      <c r="J8" s="30" t="s">
        <v>17</v>
      </c>
      <c r="K8" s="28" t="s">
        <v>16</v>
      </c>
      <c r="L8" s="30" t="s">
        <v>17</v>
      </c>
      <c r="M8" s="21"/>
      <c r="O8" s="15"/>
      <c r="P8" s="15"/>
      <c r="Q8" s="15"/>
      <c r="R8" s="22"/>
    </row>
    <row r="9" spans="1:29" x14ac:dyDescent="0.5">
      <c r="A9" s="31"/>
      <c r="B9" s="31"/>
      <c r="C9" s="31"/>
      <c r="D9" s="31"/>
      <c r="E9" s="32" t="s">
        <v>18</v>
      </c>
      <c r="F9" s="33" t="s">
        <v>19</v>
      </c>
      <c r="G9" s="32" t="s">
        <v>18</v>
      </c>
      <c r="H9" s="33" t="s">
        <v>19</v>
      </c>
      <c r="I9" s="32" t="s">
        <v>18</v>
      </c>
      <c r="J9" s="33" t="s">
        <v>19</v>
      </c>
      <c r="K9" s="32" t="s">
        <v>18</v>
      </c>
      <c r="L9" s="34" t="s">
        <v>19</v>
      </c>
      <c r="M9" s="35"/>
      <c r="N9" s="31"/>
      <c r="O9" s="36"/>
      <c r="P9" s="36"/>
      <c r="Q9" s="36"/>
    </row>
    <row r="10" spans="1:29" s="17" customFormat="1" ht="8.1" customHeight="1" x14ac:dyDescent="0.55000000000000004">
      <c r="E10" s="28"/>
      <c r="F10" s="28"/>
      <c r="G10" s="28"/>
      <c r="H10" s="28"/>
      <c r="I10" s="28"/>
      <c r="J10" s="28"/>
      <c r="K10" s="28"/>
      <c r="L10" s="30"/>
      <c r="M10" s="21"/>
      <c r="O10" s="15"/>
      <c r="P10" s="15"/>
      <c r="Q10" s="15"/>
      <c r="R10" s="37"/>
    </row>
    <row r="11" spans="1:29" s="46" customFormat="1" ht="33" customHeight="1" x14ac:dyDescent="0.55000000000000004">
      <c r="A11" s="38" t="s">
        <v>20</v>
      </c>
      <c r="B11" s="38"/>
      <c r="C11" s="38"/>
      <c r="D11" s="39"/>
      <c r="E11" s="40">
        <v>112402</v>
      </c>
      <c r="F11" s="40">
        <v>426785</v>
      </c>
      <c r="G11" s="40">
        <v>107289</v>
      </c>
      <c r="H11" s="40">
        <v>392507</v>
      </c>
      <c r="I11" s="40">
        <v>43193</v>
      </c>
      <c r="J11" s="40">
        <v>158781</v>
      </c>
      <c r="K11" s="41">
        <v>403</v>
      </c>
      <c r="L11" s="41">
        <v>405</v>
      </c>
      <c r="M11" s="42" t="s">
        <v>21</v>
      </c>
      <c r="N11" s="38"/>
      <c r="O11" s="43"/>
      <c r="P11" s="43"/>
      <c r="Q11" s="44">
        <f>I11/G11*1000</f>
        <v>402.58553999012014</v>
      </c>
      <c r="R11" s="44">
        <f>J11/H11*1000</f>
        <v>404.53036506355301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5"/>
    </row>
    <row r="12" spans="1:29" s="15" customFormat="1" ht="30" customHeight="1" x14ac:dyDescent="0.55000000000000004">
      <c r="A12" s="47"/>
      <c r="B12" s="47" t="s">
        <v>22</v>
      </c>
      <c r="C12" s="47"/>
      <c r="D12" s="47"/>
      <c r="E12" s="48">
        <v>18243</v>
      </c>
      <c r="F12" s="49">
        <v>76932</v>
      </c>
      <c r="G12" s="48">
        <v>16981</v>
      </c>
      <c r="H12" s="48">
        <v>67186</v>
      </c>
      <c r="I12" s="48">
        <v>7630</v>
      </c>
      <c r="J12" s="48">
        <v>30823</v>
      </c>
      <c r="K12" s="50">
        <v>449</v>
      </c>
      <c r="L12" s="50">
        <v>459</v>
      </c>
      <c r="M12" s="51"/>
      <c r="N12" s="47" t="s">
        <v>23</v>
      </c>
      <c r="Q12" s="44">
        <f t="shared" ref="Q12:R19" si="0">I12/G12*1000</f>
        <v>449.32571697779872</v>
      </c>
      <c r="R12" s="44">
        <f>J12/H12*1000</f>
        <v>458.77117256571307</v>
      </c>
      <c r="S12" s="44"/>
      <c r="T12" s="44">
        <v>29000</v>
      </c>
      <c r="U12" s="44"/>
      <c r="V12" s="44"/>
      <c r="W12" s="44"/>
      <c r="X12" s="44"/>
      <c r="Y12" s="44"/>
      <c r="Z12" s="44"/>
      <c r="AA12" s="44"/>
      <c r="AB12" s="44"/>
      <c r="AC12" s="52"/>
    </row>
    <row r="13" spans="1:29" s="15" customFormat="1" ht="30" customHeight="1" x14ac:dyDescent="0.55000000000000004">
      <c r="A13" s="47"/>
      <c r="B13" s="47" t="s">
        <v>24</v>
      </c>
      <c r="C13" s="47"/>
      <c r="D13" s="47"/>
      <c r="E13" s="48">
        <v>17122</v>
      </c>
      <c r="F13" s="48">
        <v>67076</v>
      </c>
      <c r="G13" s="48">
        <v>16488</v>
      </c>
      <c r="H13" s="48">
        <v>63547</v>
      </c>
      <c r="I13" s="48">
        <v>6317</v>
      </c>
      <c r="J13" s="48">
        <v>25701</v>
      </c>
      <c r="K13" s="50">
        <v>383</v>
      </c>
      <c r="L13" s="50">
        <v>404</v>
      </c>
      <c r="M13" s="51"/>
      <c r="N13" s="47" t="s">
        <v>25</v>
      </c>
      <c r="Q13" s="44">
        <f t="shared" si="0"/>
        <v>383.12712275594373</v>
      </c>
      <c r="R13" s="44">
        <f t="shared" si="0"/>
        <v>404.4408075912317</v>
      </c>
      <c r="S13" s="44"/>
      <c r="T13" s="44">
        <v>1379</v>
      </c>
      <c r="U13" s="44" t="s">
        <v>26</v>
      </c>
      <c r="V13" s="44">
        <v>158</v>
      </c>
      <c r="W13" s="44"/>
      <c r="X13" s="44"/>
      <c r="Y13" s="44"/>
      <c r="Z13" s="44"/>
      <c r="AA13" s="44"/>
      <c r="AB13" s="44"/>
    </row>
    <row r="14" spans="1:29" s="15" customFormat="1" ht="30" customHeight="1" x14ac:dyDescent="0.55000000000000004">
      <c r="A14" s="47"/>
      <c r="B14" s="47" t="s">
        <v>27</v>
      </c>
      <c r="C14" s="47"/>
      <c r="D14" s="47"/>
      <c r="E14" s="48">
        <v>35752</v>
      </c>
      <c r="F14" s="49">
        <v>129110</v>
      </c>
      <c r="G14" s="48">
        <v>34066</v>
      </c>
      <c r="H14" s="48">
        <v>115551</v>
      </c>
      <c r="I14" s="48">
        <v>13421</v>
      </c>
      <c r="J14" s="48">
        <v>46718</v>
      </c>
      <c r="K14" s="50">
        <v>394</v>
      </c>
      <c r="L14" s="50">
        <v>404</v>
      </c>
      <c r="M14" s="51"/>
      <c r="N14" s="47" t="s">
        <v>28</v>
      </c>
      <c r="Q14" s="44">
        <f>I14/G14*1000</f>
        <v>393.97052779897848</v>
      </c>
      <c r="R14" s="44">
        <f>J14/H14*1000</f>
        <v>404.30632361468093</v>
      </c>
      <c r="S14" s="53"/>
      <c r="T14" s="53">
        <f>F14-H14</f>
        <v>13559</v>
      </c>
      <c r="U14" s="53">
        <f>E14-G14</f>
        <v>1686</v>
      </c>
      <c r="V14" s="44">
        <f>T14+U14</f>
        <v>15245</v>
      </c>
      <c r="W14" s="53"/>
      <c r="X14" s="44"/>
      <c r="Y14" s="44"/>
      <c r="Z14" s="44"/>
      <c r="AA14" s="44"/>
      <c r="AB14" s="44"/>
    </row>
    <row r="15" spans="1:29" s="15" customFormat="1" ht="30" customHeight="1" x14ac:dyDescent="0.55000000000000004">
      <c r="A15" s="47"/>
      <c r="B15" s="47" t="s">
        <v>29</v>
      </c>
      <c r="C15" s="47"/>
      <c r="D15" s="47"/>
      <c r="E15" s="48">
        <v>4560</v>
      </c>
      <c r="F15" s="48">
        <v>14805</v>
      </c>
      <c r="G15" s="48">
        <v>4441</v>
      </c>
      <c r="H15" s="48">
        <v>13666</v>
      </c>
      <c r="I15" s="48">
        <v>1809</v>
      </c>
      <c r="J15" s="48">
        <v>5576</v>
      </c>
      <c r="K15" s="50">
        <v>407</v>
      </c>
      <c r="L15" s="50">
        <v>408</v>
      </c>
      <c r="M15" s="51"/>
      <c r="N15" s="47" t="s">
        <v>30</v>
      </c>
      <c r="Q15" s="44">
        <f t="shared" si="0"/>
        <v>407.34068903400134</v>
      </c>
      <c r="R15" s="44">
        <f t="shared" si="0"/>
        <v>408.01990340992245</v>
      </c>
      <c r="S15" s="44"/>
      <c r="T15" s="44"/>
      <c r="U15" s="44"/>
      <c r="V15" s="44"/>
      <c r="W15" s="53"/>
      <c r="X15" s="44"/>
      <c r="Y15" s="44"/>
      <c r="Z15" s="44"/>
      <c r="AA15" s="44"/>
      <c r="AB15" s="44"/>
    </row>
    <row r="16" spans="1:29" s="15" customFormat="1" ht="30" customHeight="1" x14ac:dyDescent="0.55000000000000004">
      <c r="A16" s="47"/>
      <c r="B16" s="47" t="s">
        <v>31</v>
      </c>
      <c r="C16" s="47"/>
      <c r="D16" s="47"/>
      <c r="E16" s="48">
        <v>564</v>
      </c>
      <c r="F16" s="48">
        <v>8631</v>
      </c>
      <c r="G16" s="48">
        <v>563</v>
      </c>
      <c r="H16" s="48">
        <v>8579</v>
      </c>
      <c r="I16" s="48">
        <v>225</v>
      </c>
      <c r="J16" s="48">
        <v>3402</v>
      </c>
      <c r="K16" s="50">
        <v>400</v>
      </c>
      <c r="L16" s="50">
        <v>397</v>
      </c>
      <c r="M16" s="54"/>
      <c r="N16" s="47" t="s">
        <v>32</v>
      </c>
      <c r="Q16" s="44">
        <f>I16/G16*1000</f>
        <v>399.64476021314385</v>
      </c>
      <c r="R16" s="44">
        <f t="shared" si="0"/>
        <v>396.54971441892997</v>
      </c>
      <c r="S16" s="44"/>
      <c r="T16" s="44"/>
      <c r="U16" s="44"/>
      <c r="V16" s="44"/>
      <c r="W16" s="44"/>
      <c r="X16" s="44"/>
      <c r="Y16" s="53"/>
      <c r="Z16" s="53"/>
      <c r="AA16" s="44"/>
      <c r="AB16" s="44"/>
    </row>
    <row r="17" spans="1:28" s="15" customFormat="1" ht="30" customHeight="1" x14ac:dyDescent="0.55000000000000004">
      <c r="A17" s="47"/>
      <c r="B17" s="47" t="s">
        <v>33</v>
      </c>
      <c r="C17" s="47"/>
      <c r="D17" s="47"/>
      <c r="E17" s="48">
        <v>18986</v>
      </c>
      <c r="F17" s="48">
        <v>31590</v>
      </c>
      <c r="G17" s="48">
        <v>18293</v>
      </c>
      <c r="H17" s="48">
        <v>30101</v>
      </c>
      <c r="I17" s="48">
        <v>7317</v>
      </c>
      <c r="J17" s="48">
        <v>12040</v>
      </c>
      <c r="K17" s="50">
        <v>400</v>
      </c>
      <c r="L17" s="50">
        <v>400</v>
      </c>
      <c r="M17" s="54"/>
      <c r="N17" s="47" t="s">
        <v>34</v>
      </c>
      <c r="O17" s="17"/>
      <c r="P17" s="17"/>
      <c r="Q17" s="44">
        <f t="shared" si="0"/>
        <v>399.98906685617447</v>
      </c>
      <c r="R17" s="44">
        <f t="shared" si="0"/>
        <v>399.98671140493667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spans="1:28" s="15" customFormat="1" ht="30" customHeight="1" x14ac:dyDescent="0.55000000000000004">
      <c r="A18" s="47"/>
      <c r="B18" s="47" t="s">
        <v>35</v>
      </c>
      <c r="C18" s="47"/>
      <c r="D18" s="47"/>
      <c r="E18" s="48">
        <v>7663</v>
      </c>
      <c r="F18" s="48">
        <v>51469</v>
      </c>
      <c r="G18" s="48">
        <v>7607</v>
      </c>
      <c r="H18" s="48">
        <v>50193</v>
      </c>
      <c r="I18" s="48">
        <v>2670</v>
      </c>
      <c r="J18" s="48">
        <v>17618</v>
      </c>
      <c r="K18" s="50">
        <v>351</v>
      </c>
      <c r="L18" s="50">
        <v>351</v>
      </c>
      <c r="M18" s="54"/>
      <c r="N18" s="47" t="s">
        <v>36</v>
      </c>
      <c r="O18" s="17"/>
      <c r="P18" s="17"/>
      <c r="Q18" s="44">
        <f t="shared" si="0"/>
        <v>350.99250690153804</v>
      </c>
      <c r="R18" s="44">
        <f t="shared" si="0"/>
        <v>351.00512023588948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 spans="1:28" s="15" customFormat="1" ht="30" customHeight="1" x14ac:dyDescent="0.55000000000000004">
      <c r="A19" s="47"/>
      <c r="B19" s="47" t="s">
        <v>37</v>
      </c>
      <c r="C19" s="47"/>
      <c r="D19" s="47"/>
      <c r="E19" s="48">
        <v>7879</v>
      </c>
      <c r="F19" s="48">
        <v>37366</v>
      </c>
      <c r="G19" s="48">
        <v>7251</v>
      </c>
      <c r="H19" s="48">
        <v>34749</v>
      </c>
      <c r="I19" s="48">
        <v>2900</v>
      </c>
      <c r="J19" s="48">
        <v>13917</v>
      </c>
      <c r="K19" s="50">
        <v>400</v>
      </c>
      <c r="L19" s="50">
        <v>401</v>
      </c>
      <c r="M19" s="51"/>
      <c r="N19" s="47" t="s">
        <v>38</v>
      </c>
      <c r="O19" s="17"/>
      <c r="P19" s="17"/>
      <c r="Q19" s="44">
        <f t="shared" si="0"/>
        <v>399.94483519514552</v>
      </c>
      <c r="R19" s="44">
        <f t="shared" si="0"/>
        <v>400.50073383406715</v>
      </c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1:28" s="15" customFormat="1" ht="30" customHeight="1" x14ac:dyDescent="0.55000000000000004">
      <c r="A20" s="47"/>
      <c r="B20" s="47" t="s">
        <v>39</v>
      </c>
      <c r="C20" s="47"/>
      <c r="D20" s="47"/>
      <c r="E20" s="48">
        <v>1633</v>
      </c>
      <c r="F20" s="48">
        <v>9807</v>
      </c>
      <c r="G20" s="48">
        <v>1599</v>
      </c>
      <c r="H20" s="48">
        <v>8936</v>
      </c>
      <c r="I20" s="48">
        <v>594</v>
      </c>
      <c r="J20" s="48">
        <v>3314</v>
      </c>
      <c r="K20" s="50">
        <v>371</v>
      </c>
      <c r="L20" s="50">
        <v>371</v>
      </c>
      <c r="M20" s="51"/>
      <c r="N20" s="47" t="s">
        <v>40</v>
      </c>
      <c r="O20" s="17"/>
      <c r="P20" s="17"/>
      <c r="Q20" s="44">
        <f>I20/G20*1000</f>
        <v>371.48217636022514</v>
      </c>
      <c r="R20" s="44">
        <f>J20/H20*1000</f>
        <v>370.85944494180842</v>
      </c>
      <c r="S20" s="44"/>
      <c r="T20" s="44"/>
      <c r="U20" s="44"/>
      <c r="V20" s="44"/>
      <c r="W20" s="44"/>
      <c r="X20" s="44"/>
      <c r="Y20" s="44"/>
      <c r="Z20" s="44"/>
      <c r="AA20" s="44"/>
      <c r="AB20" s="44"/>
    </row>
    <row r="21" spans="1:28" s="6" customFormat="1" ht="12.75" customHeight="1" x14ac:dyDescent="0.55000000000000004">
      <c r="A21" s="55"/>
      <c r="B21" s="55"/>
      <c r="C21" s="55"/>
      <c r="D21" s="56"/>
      <c r="E21" s="57"/>
      <c r="F21" s="57"/>
      <c r="G21" s="58"/>
      <c r="H21" s="59"/>
      <c r="I21" s="60"/>
      <c r="J21" s="57"/>
      <c r="K21" s="58"/>
      <c r="L21" s="60"/>
      <c r="M21" s="61"/>
      <c r="N21" s="55"/>
      <c r="R21" s="44"/>
    </row>
    <row r="22" spans="1:28" x14ac:dyDescent="0.5">
      <c r="C22" s="62" t="s">
        <v>41</v>
      </c>
      <c r="D22" s="63" t="s">
        <v>42</v>
      </c>
      <c r="E22" s="64"/>
      <c r="F22" s="64"/>
      <c r="G22" s="64"/>
      <c r="H22" s="64"/>
      <c r="I22" s="65" t="s">
        <v>43</v>
      </c>
      <c r="J22" s="64" t="s">
        <v>44</v>
      </c>
    </row>
    <row r="23" spans="1:28" x14ac:dyDescent="0.5">
      <c r="C23" s="62"/>
      <c r="D23" s="63"/>
      <c r="E23" s="64"/>
      <c r="F23" s="64"/>
      <c r="G23" s="64"/>
      <c r="H23" s="64"/>
      <c r="I23" s="65"/>
      <c r="J23" s="64"/>
    </row>
    <row r="24" spans="1:28" ht="14.25" customHeight="1" x14ac:dyDescent="0.5"/>
    <row r="25" spans="1:28" x14ac:dyDescent="0.5">
      <c r="A25" s="66"/>
      <c r="B25" s="66"/>
      <c r="C25" s="66"/>
      <c r="D25" s="66"/>
      <c r="E25" s="67">
        <f t="shared" ref="E25:L37" si="1">ROUND(E11,0)</f>
        <v>112402</v>
      </c>
      <c r="F25" s="67">
        <f t="shared" si="1"/>
        <v>426785</v>
      </c>
      <c r="G25" s="67">
        <f t="shared" si="1"/>
        <v>107289</v>
      </c>
      <c r="H25" s="67">
        <f t="shared" si="1"/>
        <v>392507</v>
      </c>
      <c r="I25" s="67">
        <f t="shared" si="1"/>
        <v>43193</v>
      </c>
      <c r="J25" s="67">
        <f t="shared" si="1"/>
        <v>158781</v>
      </c>
      <c r="K25" s="67">
        <f>ROUND(K11,0)</f>
        <v>403</v>
      </c>
      <c r="L25" s="67">
        <f>ROUND(L11,0)</f>
        <v>405</v>
      </c>
    </row>
    <row r="26" spans="1:28" x14ac:dyDescent="0.5">
      <c r="E26" s="67">
        <f t="shared" si="1"/>
        <v>18243</v>
      </c>
      <c r="F26" s="67">
        <f t="shared" si="1"/>
        <v>76932</v>
      </c>
      <c r="G26" s="67">
        <f t="shared" si="1"/>
        <v>16981</v>
      </c>
      <c r="H26" s="67">
        <f t="shared" si="1"/>
        <v>67186</v>
      </c>
      <c r="I26" s="67">
        <f t="shared" si="1"/>
        <v>7630</v>
      </c>
      <c r="J26" s="67">
        <f t="shared" si="1"/>
        <v>30823</v>
      </c>
      <c r="K26" s="67">
        <f t="shared" si="1"/>
        <v>449</v>
      </c>
      <c r="L26" s="67">
        <f t="shared" si="1"/>
        <v>459</v>
      </c>
    </row>
    <row r="27" spans="1:28" x14ac:dyDescent="0.5">
      <c r="E27" s="67">
        <f t="shared" si="1"/>
        <v>17122</v>
      </c>
      <c r="F27" s="67">
        <f t="shared" si="1"/>
        <v>67076</v>
      </c>
      <c r="G27" s="67">
        <f t="shared" si="1"/>
        <v>16488</v>
      </c>
      <c r="H27" s="67">
        <f t="shared" si="1"/>
        <v>63547</v>
      </c>
      <c r="I27" s="67">
        <f t="shared" si="1"/>
        <v>6317</v>
      </c>
      <c r="J27" s="67">
        <f t="shared" si="1"/>
        <v>25701</v>
      </c>
      <c r="K27" s="67">
        <f t="shared" si="1"/>
        <v>383</v>
      </c>
      <c r="L27" s="67">
        <f t="shared" si="1"/>
        <v>404</v>
      </c>
    </row>
    <row r="28" spans="1:28" x14ac:dyDescent="0.5">
      <c r="E28" s="67">
        <f t="shared" si="1"/>
        <v>35752</v>
      </c>
      <c r="F28" s="67">
        <f t="shared" si="1"/>
        <v>129110</v>
      </c>
      <c r="G28" s="67">
        <f t="shared" si="1"/>
        <v>34066</v>
      </c>
      <c r="H28" s="67">
        <f t="shared" si="1"/>
        <v>115551</v>
      </c>
      <c r="I28" s="67">
        <f t="shared" si="1"/>
        <v>13421</v>
      </c>
      <c r="J28" s="67">
        <f t="shared" si="1"/>
        <v>46718</v>
      </c>
      <c r="K28" s="67">
        <f t="shared" si="1"/>
        <v>394</v>
      </c>
      <c r="L28" s="67">
        <f t="shared" si="1"/>
        <v>404</v>
      </c>
    </row>
    <row r="29" spans="1:28" x14ac:dyDescent="0.5">
      <c r="E29" s="67">
        <f t="shared" si="1"/>
        <v>4560</v>
      </c>
      <c r="F29" s="67">
        <f t="shared" si="1"/>
        <v>14805</v>
      </c>
      <c r="G29" s="67">
        <f t="shared" si="1"/>
        <v>4441</v>
      </c>
      <c r="H29" s="67">
        <f t="shared" si="1"/>
        <v>13666</v>
      </c>
      <c r="I29" s="67">
        <f t="shared" si="1"/>
        <v>1809</v>
      </c>
      <c r="J29" s="67">
        <f t="shared" si="1"/>
        <v>5576</v>
      </c>
      <c r="K29" s="67">
        <f t="shared" si="1"/>
        <v>407</v>
      </c>
      <c r="L29" s="67">
        <f t="shared" si="1"/>
        <v>408</v>
      </c>
    </row>
    <row r="30" spans="1:28" x14ac:dyDescent="0.5">
      <c r="E30" s="67">
        <f t="shared" si="1"/>
        <v>564</v>
      </c>
      <c r="F30" s="67">
        <f t="shared" si="1"/>
        <v>8631</v>
      </c>
      <c r="G30" s="67">
        <f t="shared" si="1"/>
        <v>563</v>
      </c>
      <c r="H30" s="67">
        <f t="shared" si="1"/>
        <v>8579</v>
      </c>
      <c r="I30" s="67">
        <f t="shared" si="1"/>
        <v>225</v>
      </c>
      <c r="J30" s="67">
        <f t="shared" si="1"/>
        <v>3402</v>
      </c>
      <c r="K30" s="67">
        <f t="shared" si="1"/>
        <v>400</v>
      </c>
      <c r="L30" s="67">
        <f t="shared" si="1"/>
        <v>397</v>
      </c>
    </row>
    <row r="31" spans="1:28" x14ac:dyDescent="0.5">
      <c r="E31" s="67">
        <f t="shared" si="1"/>
        <v>18986</v>
      </c>
      <c r="F31" s="67">
        <f t="shared" si="1"/>
        <v>31590</v>
      </c>
      <c r="G31" s="67">
        <f t="shared" si="1"/>
        <v>18293</v>
      </c>
      <c r="H31" s="67">
        <f t="shared" si="1"/>
        <v>30101</v>
      </c>
      <c r="I31" s="67">
        <f t="shared" si="1"/>
        <v>7317</v>
      </c>
      <c r="J31" s="67">
        <f t="shared" si="1"/>
        <v>12040</v>
      </c>
      <c r="K31" s="67">
        <f t="shared" si="1"/>
        <v>400</v>
      </c>
      <c r="L31" s="67">
        <f t="shared" si="1"/>
        <v>400</v>
      </c>
    </row>
    <row r="32" spans="1:28" x14ac:dyDescent="0.5">
      <c r="E32" s="67">
        <f t="shared" si="1"/>
        <v>7663</v>
      </c>
      <c r="F32" s="67">
        <f t="shared" si="1"/>
        <v>51469</v>
      </c>
      <c r="G32" s="67">
        <f t="shared" si="1"/>
        <v>7607</v>
      </c>
      <c r="H32" s="67">
        <f t="shared" si="1"/>
        <v>50193</v>
      </c>
      <c r="I32" s="67">
        <f t="shared" si="1"/>
        <v>2670</v>
      </c>
      <c r="J32" s="67">
        <f t="shared" si="1"/>
        <v>17618</v>
      </c>
      <c r="K32" s="67">
        <f t="shared" si="1"/>
        <v>351</v>
      </c>
      <c r="L32" s="67">
        <f t="shared" si="1"/>
        <v>351</v>
      </c>
    </row>
    <row r="33" spans="5:12" x14ac:dyDescent="0.5">
      <c r="E33" s="67">
        <f t="shared" si="1"/>
        <v>7879</v>
      </c>
      <c r="F33" s="67">
        <f t="shared" si="1"/>
        <v>37366</v>
      </c>
      <c r="G33" s="67">
        <f t="shared" si="1"/>
        <v>7251</v>
      </c>
      <c r="H33" s="67">
        <f t="shared" si="1"/>
        <v>34749</v>
      </c>
      <c r="I33" s="67">
        <f t="shared" si="1"/>
        <v>2900</v>
      </c>
      <c r="J33" s="67">
        <f t="shared" si="1"/>
        <v>13917</v>
      </c>
      <c r="K33" s="67">
        <f t="shared" si="1"/>
        <v>400</v>
      </c>
      <c r="L33" s="67">
        <f t="shared" si="1"/>
        <v>401</v>
      </c>
    </row>
    <row r="34" spans="5:12" x14ac:dyDescent="0.5">
      <c r="E34" s="67">
        <f t="shared" si="1"/>
        <v>1633</v>
      </c>
      <c r="F34" s="67">
        <f t="shared" si="1"/>
        <v>9807</v>
      </c>
      <c r="G34" s="67">
        <f t="shared" si="1"/>
        <v>1599</v>
      </c>
      <c r="H34" s="67">
        <f t="shared" si="1"/>
        <v>8936</v>
      </c>
      <c r="I34" s="67">
        <f t="shared" si="1"/>
        <v>594</v>
      </c>
      <c r="J34" s="67">
        <f t="shared" si="1"/>
        <v>3314</v>
      </c>
      <c r="K34" s="67">
        <f t="shared" si="1"/>
        <v>371</v>
      </c>
      <c r="L34" s="67">
        <f t="shared" si="1"/>
        <v>371</v>
      </c>
    </row>
    <row r="35" spans="5:12" x14ac:dyDescent="0.5">
      <c r="K35" s="67">
        <f t="shared" si="1"/>
        <v>0</v>
      </c>
      <c r="L35" s="67">
        <f t="shared" si="1"/>
        <v>0</v>
      </c>
    </row>
    <row r="36" spans="5:12" x14ac:dyDescent="0.5">
      <c r="K36" s="67">
        <f t="shared" si="1"/>
        <v>0</v>
      </c>
      <c r="L36" s="67">
        <f t="shared" si="1"/>
        <v>0</v>
      </c>
    </row>
    <row r="37" spans="5:12" x14ac:dyDescent="0.5">
      <c r="K37" s="67">
        <f t="shared" si="1"/>
        <v>0</v>
      </c>
      <c r="L37" s="67">
        <f t="shared" si="1"/>
        <v>0</v>
      </c>
    </row>
  </sheetData>
  <mergeCells count="13">
    <mergeCell ref="A7:D7"/>
    <mergeCell ref="M7:N7"/>
    <mergeCell ref="A11:D11"/>
    <mergeCell ref="M11:N11"/>
    <mergeCell ref="E4:L4"/>
    <mergeCell ref="E5:F5"/>
    <mergeCell ref="G5:H5"/>
    <mergeCell ref="I5:J5"/>
    <mergeCell ref="K5:L5"/>
    <mergeCell ref="E6:F6"/>
    <mergeCell ref="G6:H6"/>
    <mergeCell ref="I6:J6"/>
    <mergeCell ref="K6:L6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T-11.3</vt:lpstr>
      <vt:lpstr>'T-11.3'!Print_Area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2026-08-17T09:07:19Z</dcterms:created>
  <dcterms:modified xsi:type="dcterms:W3CDTF">2026-08-17T09:07:27Z</dcterms:modified>
</cp:coreProperties>
</file>