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-ส่งตรวจ2.09.69\1.สถิติประชากรศาสตร์_69\"/>
    </mc:Choice>
  </mc:AlternateContent>
  <xr:revisionPtr revIDLastSave="0" documentId="8_{309A8A59-8C6F-4830-9044-694DD4B41CCC}" xr6:coauthVersionLast="47" xr6:coauthVersionMax="47" xr10:uidLastSave="{00000000-0000-0000-0000-000000000000}"/>
  <bookViews>
    <workbookView xWindow="-120" yWindow="-120" windowWidth="21840" windowHeight="13020" xr2:uid="{890003DE-09F2-4DCA-AE99-A65AFC9F2402}"/>
  </bookViews>
  <sheets>
    <sheet name="T-1.3" sheetId="1" r:id="rId1"/>
  </sheets>
  <definedNames>
    <definedName name="_xlnm.Print_Area" localSheetId="0">'T-1.3'!$A$1:$AC$25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7" i="1"/>
  <c r="AF19" i="1"/>
  <c r="AF18" i="1"/>
  <c r="AF17" i="1"/>
  <c r="AF16" i="1"/>
  <c r="AG14" i="1"/>
  <c r="XFD11" i="1"/>
  <c r="AF11" i="1"/>
  <c r="AI10" i="1"/>
  <c r="AH10" i="1"/>
  <c r="AG10" i="1"/>
  <c r="AF7" i="1" s="1"/>
  <c r="AF10" i="1"/>
  <c r="AG17" i="1" s="1"/>
  <c r="AG18" i="1" s="1"/>
  <c r="AG7" i="1" l="1"/>
  <c r="AG8" i="1" s="1"/>
  <c r="AF8" i="1"/>
  <c r="AH8" i="1" l="1"/>
  <c r="AI8" i="1"/>
</calcChain>
</file>

<file path=xl/sharedStrings.xml><?xml version="1.0" encoding="utf-8"?>
<sst xmlns="http://schemas.openxmlformats.org/spreadsheetml/2006/main" count="62" uniqueCount="61">
  <si>
    <t>ตาราง 1.3 ประชากรจากการทะเบียน จำแนกตามหมวดอายุ เป็นรายอำเภอ พ.ศ. 2568</t>
  </si>
  <si>
    <t>Table 1.3 Population from Registration Record by Age Group and District: 2025</t>
  </si>
  <si>
    <t xml:space="preserve"> อำเภอ</t>
  </si>
  <si>
    <t xml:space="preserve"> หมวดอายุ (ปี)  Age group (year)</t>
  </si>
  <si>
    <t>District</t>
  </si>
  <si>
    <t>รวม</t>
  </si>
  <si>
    <t>100 และมากกว่า</t>
  </si>
  <si>
    <t>ไม่ทราบ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</si>
  <si>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</si>
  <si>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</si>
  <si>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</si>
  <si>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</si>
  <si>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</si>
  <si>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</si>
  <si>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</si>
  <si>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</si>
  <si>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</si>
  <si>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</si>
  <si>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</si>
  <si>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</si>
  <si>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</si>
  <si>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</si>
  <si>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</si>
  <si>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</si>
  <si>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</si>
  <si>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</si>
  <si>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</si>
  <si>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</si>
  <si>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</si>
  <si>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and over</t>
  </si>
  <si>
    <t>Unknown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</si>
  <si>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</si>
  <si>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</si>
  <si>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</si>
  <si>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</si>
  <si>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</si>
  <si>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</si>
  <si>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</si>
  <si>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</si>
  <si>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</si>
  <si>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</si>
  <si>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</si>
  <si>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</si>
  <si>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</si>
  <si>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</si>
  <si>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</si>
  <si>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</si>
  <si>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</si>
  <si>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</si>
  <si>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</si>
  <si>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</si>
  <si>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</si>
  <si>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</si>
  <si>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</si>
  <si>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หมายเหตุ :</t>
  </si>
  <si>
    <t>ไม่ทราบ = ไม่ทราบ/ระบุปีจันทรคติ</t>
  </si>
  <si>
    <t xml:space="preserve">   Note:   Unknown = Unknown/Lunar calendar</t>
  </si>
  <si>
    <t>ที่มา :</t>
  </si>
  <si>
    <t>กรมการปกครอง  กระทรวงมหาดไทย</t>
  </si>
  <si>
    <t>Source:   Department of Provincial Administration,  Ministry of Interior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</si>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</sst>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sz val="18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/>
    <xf numFmtId="165" fontId="3" fillId="0" borderId="0" xfId="1" applyNumberFormat="1" applyFont="1"/>
    <xf numFmtId="0" fontId="4" fillId="0" borderId="0" xfId="2" applyFont="1"/>
    <xf numFmtId="0" fontId="4" fillId="0" borderId="0" xfId="0" applyFont="1"/>
    <xf numFmtId="165" fontId="5" fillId="0" borderId="0" xfId="1" applyNumberFormat="1" applyFont="1"/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0" xfId="0" applyFont="1"/>
    <xf numFmtId="165" fontId="6" fillId="0" borderId="0" xfId="1" applyNumberFormat="1" applyFont="1"/>
    <xf numFmtId="0" fontId="6" fillId="0" borderId="0" xfId="2" applyFont="1"/>
    <xf numFmtId="0" fontId="6" fillId="0" borderId="0" xfId="2" applyFont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/>
    <xf numFmtId="0" fontId="6" fillId="0" borderId="8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2" xfId="2" quotePrefix="1" applyFont="1" applyBorder="1" applyAlignment="1">
      <alignment horizontal="center" vertical="center" shrinkToFit="1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166" fontId="6" fillId="0" borderId="0" xfId="1" applyNumberFormat="1" applyFont="1"/>
    <xf numFmtId="0" fontId="8" fillId="0" borderId="1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shrinkToFit="1"/>
    </xf>
    <xf numFmtId="0" fontId="6" fillId="0" borderId="14" xfId="2" applyFont="1" applyBorder="1"/>
    <xf numFmtId="0" fontId="6" fillId="0" borderId="1" xfId="2" applyFont="1" applyBorder="1"/>
    <xf numFmtId="0" fontId="6" fillId="0" borderId="1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2" applyFont="1" applyAlignment="1">
      <alignment horizontal="center" vertical="center"/>
    </xf>
    <xf numFmtId="165" fontId="11" fillId="0" borderId="8" xfId="1" applyNumberFormat="1" applyFont="1" applyBorder="1" applyAlignment="1">
      <alignment horizontal="right" wrapText="1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165" fontId="10" fillId="0" borderId="0" xfId="1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12" fillId="2" borderId="0" xfId="2" applyFont="1" applyFill="1" applyAlignment="1">
      <alignment horizontal="left" vertical="center"/>
    </xf>
    <xf numFmtId="0" fontId="12" fillId="0" borderId="0" xfId="2" applyFont="1" applyAlignment="1">
      <alignment vertical="center"/>
    </xf>
    <xf numFmtId="0" fontId="12" fillId="2" borderId="0" xfId="2" applyFont="1" applyFill="1" applyAlignment="1">
      <alignment vertical="center"/>
    </xf>
    <xf numFmtId="165" fontId="13" fillId="0" borderId="8" xfId="1" applyNumberFormat="1" applyFont="1" applyBorder="1" applyAlignment="1">
      <alignment horizontal="right" wrapText="1"/>
    </xf>
    <xf numFmtId="165" fontId="13" fillId="0" borderId="0" xfId="1" applyNumberFormat="1" applyFont="1" applyAlignment="1">
      <alignment horizontal="right" wrapText="1"/>
    </xf>
    <xf numFmtId="0" fontId="12" fillId="0" borderId="0" xfId="2" applyFont="1" applyAlignment="1">
      <alignment horizontal="left" vertical="center"/>
    </xf>
    <xf numFmtId="166" fontId="12" fillId="0" borderId="0" xfId="1" applyNumberFormat="1" applyFont="1" applyAlignment="1">
      <alignment vertical="center"/>
    </xf>
    <xf numFmtId="165" fontId="12" fillId="0" borderId="0" xfId="1" applyNumberFormat="1" applyFont="1" applyAlignment="1">
      <alignment vertical="center"/>
    </xf>
    <xf numFmtId="3" fontId="12" fillId="0" borderId="0" xfId="2" applyNumberFormat="1" applyFont="1" applyAlignment="1">
      <alignment vertical="center"/>
    </xf>
    <xf numFmtId="0" fontId="12" fillId="2" borderId="0" xfId="2" applyFont="1" applyFill="1" applyAlignment="1">
      <alignment horizontal="left" vertical="center" indent="1"/>
    </xf>
    <xf numFmtId="0" fontId="12" fillId="0" borderId="0" xfId="0" applyFont="1"/>
    <xf numFmtId="0" fontId="6" fillId="0" borderId="10" xfId="2" applyFont="1" applyBorder="1"/>
    <xf numFmtId="165" fontId="14" fillId="0" borderId="12" xfId="1" applyNumberFormat="1" applyFont="1" applyBorder="1"/>
    <xf numFmtId="165" fontId="14" fillId="0" borderId="13" xfId="1" applyNumberFormat="1" applyFont="1" applyBorder="1"/>
    <xf numFmtId="165" fontId="14" fillId="0" borderId="10" xfId="1" applyNumberFormat="1" applyFont="1" applyBorder="1"/>
    <xf numFmtId="0" fontId="14" fillId="0" borderId="10" xfId="2" applyFont="1" applyBorder="1"/>
    <xf numFmtId="0" fontId="14" fillId="0" borderId="0" xfId="2" applyFont="1"/>
    <xf numFmtId="0" fontId="8" fillId="0" borderId="0" xfId="2" applyFont="1"/>
    <xf numFmtId="0" fontId="8" fillId="0" borderId="0" xfId="2" applyFont="1" applyAlignment="1">
      <alignment horizontal="right"/>
    </xf>
    <xf numFmtId="166" fontId="4" fillId="0" borderId="0" xfId="1" applyNumberFormat="1" applyFont="1"/>
  </cellXfs>
  <cellStyles count="3">
    <cellStyle name="Normal 2" xfId="2" xr:uid="{EA16141F-3220-4EA5-A147-264C1CDBC1E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28575</xdr:colOff>
      <xdr:row>0</xdr:row>
      <xdr:rowOff>38100</xdr:rowOff>
    </xdr:from>
    <xdr:to>
      <xdr:col>28</xdr:col>
      <xdr:colOff>360000</xdr:colOff>
      <xdr:row>2</xdr:row>
      <xdr:rowOff>123825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9301955-B75E-41F6-A5F3-39BCF6B714F4}"/>
            </a:ext>
          </a:extLst>
        </xdr:cNvPr>
        <xdr:cNvGrpSpPr/>
      </xdr:nvGrpSpPr>
      <xdr:grpSpPr>
        <a:xfrm>
          <a:off x="11725275" y="38100"/>
          <a:ext cx="331425" cy="790575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58F996BD-7847-4DDA-A6B7-EC2D8661E91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3A9C8B8-92B2-4E76-B35B-D95EF1422C0F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0611-EF38-40EF-9493-460D99A73F29}">
  <sheetPr>
    <tabColor theme="7" tint="0.59999389629810485"/>
  </sheetPr>
  <dimension ref="A2:XFD28"/>
  <sheetViews>
    <sheetView showGridLines="0" tabSelected="1" view="pageBreakPreview" zoomScaleNormal="100" zoomScaleSheetLayoutView="100" workbookViewId="0">
      <selection activeCell="M14" sqref="M14"/>
    </sheetView>
  </sheetViews>
  <sheetFormatPr defaultColWidth="9.140625" defaultRowHeight="27.75" x14ac:dyDescent="0.65"/>
  <cols>
    <col min="1" max="1" width="0.7109375" style="5" customWidth="1"/>
    <col min="2" max="2" width="5.42578125" style="5" customWidth="1"/>
    <col min="3" max="3" width="7.42578125" style="5" customWidth="1"/>
    <col min="4" max="4" width="7.140625" style="5" customWidth="1"/>
    <col min="5" max="6" width="6.28515625" style="5" customWidth="1"/>
    <col min="7" max="14" width="6.5703125" style="5" bestFit="1" customWidth="1"/>
    <col min="15" max="15" width="6.28515625" style="5" customWidth="1"/>
    <col min="16" max="20" width="6.5703125" style="5" bestFit="1" customWidth="1"/>
    <col min="21" max="22" width="5.7109375" style="5" bestFit="1" customWidth="1"/>
    <col min="23" max="23" width="5.7109375" style="5" customWidth="1"/>
    <col min="24" max="24" width="5.42578125" style="5" customWidth="1"/>
    <col min="25" max="25" width="9.140625" style="5" customWidth="1"/>
    <col min="26" max="26" width="5.7109375" style="5" customWidth="1"/>
    <col min="27" max="27" width="0.5703125" style="5" customWidth="1"/>
    <col min="28" max="28" width="12.42578125" style="5" customWidth="1"/>
    <col min="29" max="29" width="5.42578125" style="6" customWidth="1"/>
    <col min="30" max="30" width="3" style="6" customWidth="1"/>
    <col min="31" max="31" width="6.7109375" style="6" customWidth="1"/>
    <col min="32" max="33" width="14.28515625" style="7" bestFit="1" customWidth="1"/>
    <col min="34" max="34" width="12.85546875" style="7" bestFit="1" customWidth="1"/>
    <col min="35" max="35" width="11.5703125" style="7" bestFit="1" customWidth="1"/>
    <col min="36" max="16384" width="9.140625" style="5"/>
  </cols>
  <sheetData>
    <row r="2" spans="1:35 16384:16384" s="1" customFormat="1" x14ac:dyDescent="0.65">
      <c r="B2" s="1" t="s">
        <v>0</v>
      </c>
      <c r="C2" s="2"/>
      <c r="AC2" s="3"/>
      <c r="AD2" s="3"/>
      <c r="AE2" s="3"/>
      <c r="AF2" s="4"/>
      <c r="AG2" s="4"/>
      <c r="AH2" s="4"/>
      <c r="AI2" s="4"/>
    </row>
    <row r="3" spans="1:35 16384:16384" s="1" customFormat="1" x14ac:dyDescent="0.65">
      <c r="B3" s="1" t="s">
        <v>1</v>
      </c>
      <c r="C3" s="2"/>
      <c r="AC3" s="3"/>
      <c r="AD3" s="3"/>
      <c r="AE3" s="3"/>
      <c r="AF3" s="4"/>
      <c r="AG3" s="4"/>
      <c r="AH3" s="4"/>
      <c r="AI3" s="4"/>
    </row>
    <row r="4" spans="1:35 16384:16384" ht="6" customHeight="1" x14ac:dyDescent="0.65"/>
    <row r="5" spans="1:35 16384:16384" s="18" customFormat="1" ht="15" x14ac:dyDescent="0.35">
      <c r="A5" s="8" t="s">
        <v>2</v>
      </c>
      <c r="B5" s="8"/>
      <c r="C5" s="9"/>
      <c r="D5" s="10"/>
      <c r="E5" s="11" t="s">
        <v>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4" t="s">
        <v>4</v>
      </c>
      <c r="AB5" s="15"/>
      <c r="AC5" s="16"/>
      <c r="AD5" s="16"/>
      <c r="AE5" s="16"/>
      <c r="AF5" s="17"/>
      <c r="AG5" s="17"/>
      <c r="AH5" s="17"/>
      <c r="AI5" s="17"/>
    </row>
    <row r="6" spans="1:35 16384:16384" s="18" customFormat="1" ht="9" customHeight="1" x14ac:dyDescent="0.35">
      <c r="A6" s="19"/>
      <c r="B6" s="19"/>
      <c r="C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2"/>
      <c r="V6" s="23"/>
      <c r="W6" s="23"/>
      <c r="X6" s="23"/>
      <c r="Y6" s="23"/>
      <c r="Z6" s="24"/>
      <c r="AA6" s="25"/>
      <c r="AB6" s="26"/>
      <c r="AC6" s="27"/>
      <c r="AD6" s="27"/>
      <c r="AE6" s="27"/>
      <c r="AF6" s="17"/>
      <c r="AG6" s="17"/>
      <c r="AH6" s="17"/>
      <c r="AI6" s="17"/>
    </row>
    <row r="7" spans="1:35 16384:16384" s="18" customFormat="1" ht="15" x14ac:dyDescent="0.35">
      <c r="A7" s="19"/>
      <c r="B7" s="19"/>
      <c r="C7" s="20"/>
      <c r="D7" s="28" t="s">
        <v>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3"/>
      <c r="V7" s="29"/>
      <c r="W7" s="23"/>
      <c r="X7" s="23"/>
      <c r="Y7" s="23" t="s">
        <v>6</v>
      </c>
      <c r="Z7" s="24" t="s">
        <v>7</v>
      </c>
      <c r="AA7" s="25"/>
      <c r="AB7" s="26"/>
      <c r="AC7" s="30"/>
      <c r="AD7" s="30"/>
      <c r="AE7" s="30"/>
      <c r="AF7" s="17">
        <f>SUM(AF10:AI10)</f>
        <v>517367</v>
      </c>
      <c r="AG7" s="17">
        <f>SUM(AF10:AH10)</f>
        <v>510188</v>
      </c>
      <c r="AH7" s="17"/>
      <c r="AI7" s="17"/>
    </row>
    <row r="8" spans="1:35 16384:16384" s="18" customFormat="1" ht="15" x14ac:dyDescent="0.35">
      <c r="A8" s="31"/>
      <c r="B8" s="31"/>
      <c r="C8" s="32"/>
      <c r="D8" s="28" t="s">
        <v>8</v>
      </c>
      <c r="E8" s="33" t="s">
        <v>9</v>
      </c>
      <c r="F8" s="33" t="s">
        <v>10</v>
      </c>
      <c r="G8" s="33" t="s">
        <v>11</v>
      </c>
      <c r="H8" s="33" t="s">
        <v>12</v>
      </c>
      <c r="I8" s="33" t="s">
        <v>13</v>
      </c>
      <c r="J8" s="33" t="s">
        <v>14</v>
      </c>
      <c r="K8" s="33" t="s">
        <v>15</v>
      </c>
      <c r="L8" s="33" t="s">
        <v>16</v>
      </c>
      <c r="M8" s="33" t="s">
        <v>17</v>
      </c>
      <c r="N8" s="33" t="s">
        <v>18</v>
      </c>
      <c r="O8" s="33" t="s">
        <v>19</v>
      </c>
      <c r="P8" s="33" t="s">
        <v>20</v>
      </c>
      <c r="Q8" s="33" t="s">
        <v>21</v>
      </c>
      <c r="R8" s="33" t="s">
        <v>22</v>
      </c>
      <c r="S8" s="33" t="s">
        <v>23</v>
      </c>
      <c r="T8" s="33" t="s">
        <v>24</v>
      </c>
      <c r="U8" s="33" t="s">
        <v>25</v>
      </c>
      <c r="V8" s="33" t="s">
        <v>26</v>
      </c>
      <c r="W8" s="33" t="s">
        <v>27</v>
      </c>
      <c r="X8" s="33" t="s">
        <v>28</v>
      </c>
      <c r="Y8" s="34" t="s">
        <v>29</v>
      </c>
      <c r="Z8" s="34" t="s">
        <v>30</v>
      </c>
      <c r="AA8" s="35"/>
      <c r="AB8" s="36"/>
      <c r="AC8" s="30"/>
      <c r="AD8" s="30"/>
      <c r="AE8" s="30"/>
      <c r="AF8" s="37">
        <f>AF10/AG7*100</f>
        <v>13.994645111213904</v>
      </c>
      <c r="AG8" s="37">
        <f>AG10/AG7*100</f>
        <v>65.066210886967156</v>
      </c>
      <c r="AH8" s="37">
        <f>AH10/AG7*100</f>
        <v>20.939144001818939</v>
      </c>
      <c r="AI8" s="37">
        <f>SUM(AF8:AH8)</f>
        <v>100</v>
      </c>
    </row>
    <row r="9" spans="1:35 16384:16384" s="18" customFormat="1" ht="4.5" customHeight="1" x14ac:dyDescent="0.65">
      <c r="A9" s="38"/>
      <c r="B9" s="38"/>
      <c r="C9" s="38"/>
      <c r="D9" s="39"/>
      <c r="E9" s="10"/>
      <c r="F9" s="40"/>
      <c r="G9" s="41"/>
      <c r="H9" s="40"/>
      <c r="I9" s="41"/>
      <c r="J9" s="40"/>
      <c r="K9" s="41"/>
      <c r="L9" s="40"/>
      <c r="M9" s="41"/>
      <c r="N9" s="40"/>
      <c r="O9" s="41"/>
      <c r="P9" s="40"/>
      <c r="Q9" s="41"/>
      <c r="R9" s="40"/>
      <c r="S9" s="41"/>
      <c r="T9" s="40"/>
      <c r="U9" s="42"/>
      <c r="V9" s="43"/>
      <c r="W9" s="42"/>
      <c r="X9" s="43"/>
      <c r="Y9" s="43"/>
      <c r="Z9" s="43"/>
      <c r="AA9" s="44"/>
      <c r="AB9" s="44"/>
      <c r="AC9" s="45"/>
      <c r="AD9" s="45"/>
      <c r="AE9" s="45"/>
      <c r="AF9" s="7"/>
      <c r="AG9" s="7"/>
      <c r="AH9" s="7"/>
      <c r="AI9" s="7"/>
    </row>
    <row r="10" spans="1:35 16384:16384" s="51" customFormat="1" ht="20.100000000000001" customHeight="1" x14ac:dyDescent="0.4">
      <c r="A10" s="46" t="s">
        <v>31</v>
      </c>
      <c r="B10" s="46"/>
      <c r="C10" s="46"/>
      <c r="D10" s="47">
        <v>510189</v>
      </c>
      <c r="E10" s="47">
        <v>17129</v>
      </c>
      <c r="F10" s="47">
        <v>24244</v>
      </c>
      <c r="G10" s="47">
        <v>30026</v>
      </c>
      <c r="H10" s="47">
        <v>30865</v>
      </c>
      <c r="I10" s="47">
        <v>31001</v>
      </c>
      <c r="J10" s="47">
        <v>36754</v>
      </c>
      <c r="K10" s="47">
        <v>36614</v>
      </c>
      <c r="L10" s="47">
        <v>32674</v>
      </c>
      <c r="M10" s="47">
        <v>36300</v>
      </c>
      <c r="N10" s="47">
        <v>42209</v>
      </c>
      <c r="O10" s="47">
        <v>43953</v>
      </c>
      <c r="P10" s="47">
        <v>41590</v>
      </c>
      <c r="Q10" s="47">
        <v>34557</v>
      </c>
      <c r="R10" s="47">
        <v>27104</v>
      </c>
      <c r="S10" s="47">
        <v>18428</v>
      </c>
      <c r="T10" s="47">
        <v>12456</v>
      </c>
      <c r="U10" s="47">
        <v>7105</v>
      </c>
      <c r="V10" s="47">
        <v>4081</v>
      </c>
      <c r="W10" s="47">
        <v>1862</v>
      </c>
      <c r="X10" s="47">
        <v>698</v>
      </c>
      <c r="Y10" s="47">
        <v>538</v>
      </c>
      <c r="Z10" s="47">
        <v>1</v>
      </c>
      <c r="AA10" s="46" t="s">
        <v>8</v>
      </c>
      <c r="AB10" s="46"/>
      <c r="AC10" s="48"/>
      <c r="AD10" s="48"/>
      <c r="AE10" s="49"/>
      <c r="AF10" s="50">
        <f>SUM(E10:G10)</f>
        <v>71399</v>
      </c>
      <c r="AG10" s="50">
        <f>SUM(H10:P10)</f>
        <v>331960</v>
      </c>
      <c r="AH10" s="50">
        <f>SUM(Q10:Y10)</f>
        <v>106829</v>
      </c>
      <c r="AI10" s="50">
        <f>SUM(V10:Y10)</f>
        <v>7179</v>
      </c>
    </row>
    <row r="11" spans="1:35 16384:16384" s="53" customFormat="1" ht="20.100000000000001" customHeight="1" x14ac:dyDescent="0.4">
      <c r="A11" s="52" t="s">
        <v>32</v>
      </c>
      <c r="C11" s="54"/>
      <c r="D11" s="55">
        <v>132602</v>
      </c>
      <c r="E11" s="56">
        <v>4136</v>
      </c>
      <c r="F11" s="55">
        <v>5935</v>
      </c>
      <c r="G11" s="56">
        <v>7824</v>
      </c>
      <c r="H11" s="55">
        <v>7746</v>
      </c>
      <c r="I11" s="56">
        <v>7769</v>
      </c>
      <c r="J11" s="55">
        <v>9161</v>
      </c>
      <c r="K11" s="56">
        <v>9106</v>
      </c>
      <c r="L11" s="55">
        <v>7923</v>
      </c>
      <c r="M11" s="56">
        <v>8984</v>
      </c>
      <c r="N11" s="55">
        <v>9941</v>
      </c>
      <c r="O11" s="56">
        <v>10876</v>
      </c>
      <c r="P11" s="55">
        <v>10819</v>
      </c>
      <c r="Q11" s="56">
        <v>9342</v>
      </c>
      <c r="R11" s="55">
        <v>7854</v>
      </c>
      <c r="S11" s="56">
        <v>5533</v>
      </c>
      <c r="T11" s="55">
        <v>4017</v>
      </c>
      <c r="U11" s="56">
        <v>2459</v>
      </c>
      <c r="V11" s="55">
        <v>1571</v>
      </c>
      <c r="W11" s="56">
        <v>858</v>
      </c>
      <c r="X11" s="55">
        <v>406</v>
      </c>
      <c r="Y11" s="55">
        <v>342</v>
      </c>
      <c r="Z11" s="55">
        <v>0</v>
      </c>
      <c r="AA11" s="52" t="s">
        <v>33</v>
      </c>
      <c r="AB11" s="57"/>
      <c r="AC11" s="48"/>
      <c r="AD11" s="48"/>
      <c r="AE11" s="58"/>
      <c r="AF11" s="59">
        <f>SUM(AF12:AF14)</f>
        <v>100</v>
      </c>
      <c r="AG11" s="59">
        <v>83389</v>
      </c>
      <c r="AH11" s="59"/>
      <c r="AI11" s="59"/>
      <c r="XFD11" s="60">
        <f>SUM(D11:XFC11)</f>
        <v>348693</v>
      </c>
    </row>
    <row r="12" spans="1:35 16384:16384" s="53" customFormat="1" ht="20.100000000000001" customHeight="1" x14ac:dyDescent="0.4">
      <c r="A12" s="52" t="s">
        <v>34</v>
      </c>
      <c r="C12" s="54"/>
      <c r="D12" s="55">
        <v>377587</v>
      </c>
      <c r="E12" s="56">
        <v>12993</v>
      </c>
      <c r="F12" s="55">
        <v>18309</v>
      </c>
      <c r="G12" s="56">
        <v>22202</v>
      </c>
      <c r="H12" s="55">
        <v>23119</v>
      </c>
      <c r="I12" s="56">
        <v>23232</v>
      </c>
      <c r="J12" s="55">
        <v>27593</v>
      </c>
      <c r="K12" s="56">
        <v>27508</v>
      </c>
      <c r="L12" s="55">
        <v>24751</v>
      </c>
      <c r="M12" s="56">
        <v>27316</v>
      </c>
      <c r="N12" s="55">
        <v>32268</v>
      </c>
      <c r="O12" s="56">
        <v>33077</v>
      </c>
      <c r="P12" s="55">
        <v>30771</v>
      </c>
      <c r="Q12" s="56">
        <v>25215</v>
      </c>
      <c r="R12" s="55">
        <v>19250</v>
      </c>
      <c r="S12" s="56">
        <v>12895</v>
      </c>
      <c r="T12" s="55">
        <v>8439</v>
      </c>
      <c r="U12" s="56">
        <v>4646</v>
      </c>
      <c r="V12" s="55">
        <v>2510</v>
      </c>
      <c r="W12" s="56">
        <v>1004</v>
      </c>
      <c r="X12" s="55">
        <v>292</v>
      </c>
      <c r="Y12" s="55">
        <v>196</v>
      </c>
      <c r="Z12" s="55">
        <v>1</v>
      </c>
      <c r="AA12" s="52" t="s">
        <v>35</v>
      </c>
      <c r="AB12" s="57"/>
      <c r="AC12" s="48"/>
      <c r="AD12" s="48"/>
      <c r="AE12" s="48"/>
      <c r="AF12" s="58">
        <v>16.3</v>
      </c>
      <c r="AG12" s="59">
        <v>343312</v>
      </c>
      <c r="AH12" s="59"/>
      <c r="AI12" s="59"/>
    </row>
    <row r="13" spans="1:35 16384:16384" s="53" customFormat="1" ht="20.100000000000001" customHeight="1" x14ac:dyDescent="0.4">
      <c r="A13" s="61"/>
      <c r="B13" s="54" t="s">
        <v>36</v>
      </c>
      <c r="C13" s="54"/>
      <c r="D13" s="55">
        <v>148471</v>
      </c>
      <c r="E13" s="56">
        <v>4734</v>
      </c>
      <c r="F13" s="55">
        <v>7008</v>
      </c>
      <c r="G13" s="56">
        <v>8912</v>
      </c>
      <c r="H13" s="55">
        <v>8860</v>
      </c>
      <c r="I13" s="56">
        <v>8833</v>
      </c>
      <c r="J13" s="55">
        <v>10726</v>
      </c>
      <c r="K13" s="56">
        <v>10831</v>
      </c>
      <c r="L13" s="55">
        <v>9464</v>
      </c>
      <c r="M13" s="56">
        <v>10061</v>
      </c>
      <c r="N13" s="55">
        <v>11777</v>
      </c>
      <c r="O13" s="56">
        <v>12409</v>
      </c>
      <c r="P13" s="55">
        <v>12253</v>
      </c>
      <c r="Q13" s="56">
        <v>10297</v>
      </c>
      <c r="R13" s="55">
        <v>8308</v>
      </c>
      <c r="S13" s="56">
        <v>5552</v>
      </c>
      <c r="T13" s="55">
        <v>3741</v>
      </c>
      <c r="U13" s="56">
        <v>2252</v>
      </c>
      <c r="V13" s="55">
        <v>1352</v>
      </c>
      <c r="W13" s="56">
        <v>646</v>
      </c>
      <c r="X13" s="55">
        <v>257</v>
      </c>
      <c r="Y13" s="55">
        <v>197</v>
      </c>
      <c r="Z13" s="55">
        <v>1</v>
      </c>
      <c r="AA13" s="52"/>
      <c r="AB13" s="52" t="s">
        <v>37</v>
      </c>
      <c r="AC13" s="48"/>
      <c r="AD13" s="48"/>
      <c r="AE13" s="48"/>
      <c r="AF13" s="58">
        <v>67.2</v>
      </c>
      <c r="AG13" s="59">
        <v>84533</v>
      </c>
      <c r="AH13" s="59"/>
      <c r="AI13" s="59"/>
    </row>
    <row r="14" spans="1:35 16384:16384" s="53" customFormat="1" ht="20.100000000000001" customHeight="1" x14ac:dyDescent="0.4">
      <c r="A14" s="61"/>
      <c r="B14" s="54" t="s">
        <v>38</v>
      </c>
      <c r="C14" s="54"/>
      <c r="D14" s="55">
        <v>80820</v>
      </c>
      <c r="E14" s="56">
        <v>2486</v>
      </c>
      <c r="F14" s="55">
        <v>3407</v>
      </c>
      <c r="G14" s="56">
        <v>4030</v>
      </c>
      <c r="H14" s="55">
        <v>4283</v>
      </c>
      <c r="I14" s="56">
        <v>4397</v>
      </c>
      <c r="J14" s="55">
        <v>5751</v>
      </c>
      <c r="K14" s="56">
        <v>5466</v>
      </c>
      <c r="L14" s="55">
        <v>5010</v>
      </c>
      <c r="M14" s="56">
        <v>5535</v>
      </c>
      <c r="N14" s="55">
        <v>6302</v>
      </c>
      <c r="O14" s="56">
        <v>7238</v>
      </c>
      <c r="P14" s="55">
        <v>7029</v>
      </c>
      <c r="Q14" s="56">
        <v>6135</v>
      </c>
      <c r="R14" s="55">
        <v>4739</v>
      </c>
      <c r="S14" s="56">
        <v>3306</v>
      </c>
      <c r="T14" s="55">
        <v>2378</v>
      </c>
      <c r="U14" s="56">
        <v>1506</v>
      </c>
      <c r="V14" s="55">
        <v>901</v>
      </c>
      <c r="W14" s="56">
        <v>481</v>
      </c>
      <c r="X14" s="55">
        <v>221</v>
      </c>
      <c r="Y14" s="55">
        <v>219</v>
      </c>
      <c r="Z14" s="55">
        <v>0</v>
      </c>
      <c r="AA14" s="52"/>
      <c r="AB14" s="52" t="s">
        <v>39</v>
      </c>
      <c r="AC14" s="48"/>
      <c r="AD14" s="48"/>
      <c r="AE14" s="48"/>
      <c r="AF14" s="58">
        <v>16.5</v>
      </c>
      <c r="AG14" s="59">
        <f>SUM(AG11:AG13)</f>
        <v>511234</v>
      </c>
      <c r="AH14" s="59"/>
      <c r="AI14" s="59"/>
    </row>
    <row r="15" spans="1:35 16384:16384" s="53" customFormat="1" ht="20.100000000000001" customHeight="1" x14ac:dyDescent="0.4">
      <c r="A15" s="61"/>
      <c r="B15" s="54" t="s">
        <v>40</v>
      </c>
      <c r="C15" s="54"/>
      <c r="D15" s="55">
        <v>97034</v>
      </c>
      <c r="E15" s="56">
        <v>3406</v>
      </c>
      <c r="F15" s="55">
        <v>4848</v>
      </c>
      <c r="G15" s="56">
        <v>5819</v>
      </c>
      <c r="H15" s="55">
        <v>6073</v>
      </c>
      <c r="I15" s="56">
        <v>6234</v>
      </c>
      <c r="J15" s="55">
        <v>7063</v>
      </c>
      <c r="K15" s="56">
        <v>7061</v>
      </c>
      <c r="L15" s="55">
        <v>6293</v>
      </c>
      <c r="M15" s="56">
        <v>7368</v>
      </c>
      <c r="N15" s="55">
        <v>8390</v>
      </c>
      <c r="O15" s="56">
        <v>8215</v>
      </c>
      <c r="P15" s="55">
        <v>7627</v>
      </c>
      <c r="Q15" s="56">
        <v>6362</v>
      </c>
      <c r="R15" s="55">
        <v>4776</v>
      </c>
      <c r="S15" s="56">
        <v>3323</v>
      </c>
      <c r="T15" s="55">
        <v>2123</v>
      </c>
      <c r="U15" s="56">
        <v>1129</v>
      </c>
      <c r="V15" s="55">
        <v>583</v>
      </c>
      <c r="W15" s="56">
        <v>231</v>
      </c>
      <c r="X15" s="55">
        <v>77</v>
      </c>
      <c r="Y15" s="55">
        <v>33</v>
      </c>
      <c r="Z15" s="55">
        <v>0</v>
      </c>
      <c r="AA15" s="52"/>
      <c r="AB15" s="52" t="s">
        <v>41</v>
      </c>
      <c r="AC15" s="48"/>
      <c r="AD15" s="48"/>
      <c r="AE15" s="48"/>
      <c r="AF15" s="59"/>
      <c r="AG15" s="59"/>
      <c r="AH15" s="59"/>
      <c r="AI15" s="59"/>
    </row>
    <row r="16" spans="1:35 16384:16384" s="53" customFormat="1" ht="20.100000000000001" customHeight="1" x14ac:dyDescent="0.4">
      <c r="A16" s="61"/>
      <c r="B16" s="54" t="s">
        <v>42</v>
      </c>
      <c r="C16" s="54"/>
      <c r="D16" s="55">
        <v>29163</v>
      </c>
      <c r="E16" s="56">
        <v>933</v>
      </c>
      <c r="F16" s="55">
        <v>1270</v>
      </c>
      <c r="G16" s="56">
        <v>1524</v>
      </c>
      <c r="H16" s="55">
        <v>1694</v>
      </c>
      <c r="I16" s="56">
        <v>1808</v>
      </c>
      <c r="J16" s="55">
        <v>1978</v>
      </c>
      <c r="K16" s="56">
        <v>1975</v>
      </c>
      <c r="L16" s="55">
        <v>1919</v>
      </c>
      <c r="M16" s="56">
        <v>1863</v>
      </c>
      <c r="N16" s="55">
        <v>2207</v>
      </c>
      <c r="O16" s="56">
        <v>2532</v>
      </c>
      <c r="P16" s="55">
        <v>2412</v>
      </c>
      <c r="Q16" s="56">
        <v>2157</v>
      </c>
      <c r="R16" s="55">
        <v>1810</v>
      </c>
      <c r="S16" s="56">
        <v>1205</v>
      </c>
      <c r="T16" s="55">
        <v>868</v>
      </c>
      <c r="U16" s="56">
        <v>479</v>
      </c>
      <c r="V16" s="55">
        <v>309</v>
      </c>
      <c r="W16" s="56">
        <v>147</v>
      </c>
      <c r="X16" s="55">
        <v>46</v>
      </c>
      <c r="Y16" s="55">
        <v>27</v>
      </c>
      <c r="Z16" s="55">
        <v>0</v>
      </c>
      <c r="AA16" s="52"/>
      <c r="AB16" s="52" t="s">
        <v>43</v>
      </c>
      <c r="AC16" s="62"/>
      <c r="AD16" s="62"/>
      <c r="AE16" s="62">
        <v>511706</v>
      </c>
      <c r="AF16" s="58">
        <f>SUM(AF17:AF19)</f>
        <v>99.999804575283463</v>
      </c>
      <c r="AG16" s="59"/>
      <c r="AH16" s="59"/>
      <c r="AI16" s="59"/>
    </row>
    <row r="17" spans="1:35" s="53" customFormat="1" ht="20.100000000000001" customHeight="1" x14ac:dyDescent="0.4">
      <c r="A17" s="61"/>
      <c r="B17" s="54" t="s">
        <v>44</v>
      </c>
      <c r="C17" s="54"/>
      <c r="D17" s="55">
        <v>25478</v>
      </c>
      <c r="E17" s="56">
        <v>990</v>
      </c>
      <c r="F17" s="55">
        <v>1351</v>
      </c>
      <c r="G17" s="56">
        <v>1650</v>
      </c>
      <c r="H17" s="55">
        <v>1658</v>
      </c>
      <c r="I17" s="56">
        <v>1584</v>
      </c>
      <c r="J17" s="55">
        <v>1840</v>
      </c>
      <c r="K17" s="56">
        <v>1760</v>
      </c>
      <c r="L17" s="55">
        <v>1615</v>
      </c>
      <c r="M17" s="56">
        <v>1792</v>
      </c>
      <c r="N17" s="55">
        <v>2287</v>
      </c>
      <c r="O17" s="56">
        <v>2289</v>
      </c>
      <c r="P17" s="55">
        <v>2030</v>
      </c>
      <c r="Q17" s="56">
        <v>1554</v>
      </c>
      <c r="R17" s="55">
        <v>1218</v>
      </c>
      <c r="S17" s="56">
        <v>846</v>
      </c>
      <c r="T17" s="55">
        <v>514</v>
      </c>
      <c r="U17" s="56">
        <v>268</v>
      </c>
      <c r="V17" s="55">
        <v>138</v>
      </c>
      <c r="W17" s="56">
        <v>57</v>
      </c>
      <c r="X17" s="55">
        <v>24</v>
      </c>
      <c r="Y17" s="55">
        <v>13</v>
      </c>
      <c r="Z17" s="55">
        <v>0</v>
      </c>
      <c r="AA17" s="52"/>
      <c r="AB17" s="52" t="s">
        <v>45</v>
      </c>
      <c r="AC17" s="62"/>
      <c r="AD17" s="62"/>
      <c r="AE17" s="62">
        <v>74526</v>
      </c>
      <c r="AF17" s="58">
        <f>AE17/AE16*100</f>
        <v>14.564222424595375</v>
      </c>
      <c r="AG17" s="58">
        <f>AF10+AG10+AH10</f>
        <v>510188</v>
      </c>
      <c r="AH17" s="59">
        <v>1</v>
      </c>
      <c r="AI17" s="59"/>
    </row>
    <row r="18" spans="1:35" s="53" customFormat="1" ht="20.100000000000001" customHeight="1" x14ac:dyDescent="0.4">
      <c r="A18" s="61"/>
      <c r="B18" s="54" t="s">
        <v>46</v>
      </c>
      <c r="C18" s="54"/>
      <c r="D18" s="55">
        <v>26431</v>
      </c>
      <c r="E18" s="56">
        <v>955</v>
      </c>
      <c r="F18" s="55">
        <v>1346</v>
      </c>
      <c r="G18" s="56">
        <v>1612</v>
      </c>
      <c r="H18" s="55">
        <v>1719</v>
      </c>
      <c r="I18" s="56">
        <v>1656</v>
      </c>
      <c r="J18" s="55">
        <v>1973</v>
      </c>
      <c r="K18" s="56">
        <v>2014</v>
      </c>
      <c r="L18" s="55">
        <v>1857</v>
      </c>
      <c r="M18" s="56">
        <v>2095</v>
      </c>
      <c r="N18" s="55">
        <v>2363</v>
      </c>
      <c r="O18" s="56">
        <v>2292</v>
      </c>
      <c r="P18" s="55">
        <v>2073</v>
      </c>
      <c r="Q18" s="56">
        <v>1636</v>
      </c>
      <c r="R18" s="55">
        <v>1239</v>
      </c>
      <c r="S18" s="56">
        <v>766</v>
      </c>
      <c r="T18" s="55">
        <v>453</v>
      </c>
      <c r="U18" s="56">
        <v>225</v>
      </c>
      <c r="V18" s="55">
        <v>106</v>
      </c>
      <c r="W18" s="56">
        <v>37</v>
      </c>
      <c r="X18" s="55">
        <v>9</v>
      </c>
      <c r="Y18" s="55">
        <v>5</v>
      </c>
      <c r="Z18" s="55">
        <v>0</v>
      </c>
      <c r="AA18" s="52"/>
      <c r="AB18" s="52" t="s">
        <v>47</v>
      </c>
      <c r="AC18" s="62"/>
      <c r="AD18" s="62"/>
      <c r="AE18" s="62">
        <v>335153</v>
      </c>
      <c r="AF18" s="58">
        <f>AE18/AE16*100</f>
        <v>65.497180021340384</v>
      </c>
      <c r="AG18" s="58">
        <f>AG17+AH17</f>
        <v>510189</v>
      </c>
      <c r="AH18" s="59"/>
      <c r="AI18" s="59"/>
    </row>
    <row r="19" spans="1:35" s="53" customFormat="1" ht="20.100000000000001" customHeight="1" x14ac:dyDescent="0.4">
      <c r="A19" s="61"/>
      <c r="B19" s="54" t="s">
        <v>48</v>
      </c>
      <c r="C19" s="54"/>
      <c r="D19" s="55">
        <v>50403</v>
      </c>
      <c r="E19" s="56">
        <v>1793</v>
      </c>
      <c r="F19" s="55">
        <v>2429</v>
      </c>
      <c r="G19" s="56">
        <v>3160</v>
      </c>
      <c r="H19" s="55">
        <v>3293</v>
      </c>
      <c r="I19" s="56">
        <v>3218</v>
      </c>
      <c r="J19" s="55">
        <v>3583</v>
      </c>
      <c r="K19" s="56">
        <v>3803</v>
      </c>
      <c r="L19" s="55">
        <v>3297</v>
      </c>
      <c r="M19" s="56">
        <v>3713</v>
      </c>
      <c r="N19" s="55">
        <v>4337</v>
      </c>
      <c r="O19" s="56">
        <v>4385</v>
      </c>
      <c r="P19" s="55">
        <v>4017</v>
      </c>
      <c r="Q19" s="56">
        <v>3128</v>
      </c>
      <c r="R19" s="55">
        <v>2434</v>
      </c>
      <c r="S19" s="56">
        <v>1611</v>
      </c>
      <c r="T19" s="55">
        <v>1115</v>
      </c>
      <c r="U19" s="56">
        <v>588</v>
      </c>
      <c r="V19" s="55">
        <v>340</v>
      </c>
      <c r="W19" s="56">
        <v>118</v>
      </c>
      <c r="X19" s="55">
        <v>25</v>
      </c>
      <c r="Y19" s="55">
        <v>16</v>
      </c>
      <c r="Z19" s="55">
        <v>0</v>
      </c>
      <c r="AA19" s="52"/>
      <c r="AB19" s="52" t="s">
        <v>49</v>
      </c>
      <c r="AC19" s="62"/>
      <c r="AD19" s="62"/>
      <c r="AE19" s="62">
        <v>102026</v>
      </c>
      <c r="AF19" s="58">
        <f>AE19/AE16*100</f>
        <v>19.938402129347711</v>
      </c>
      <c r="AG19" s="59"/>
      <c r="AH19" s="59"/>
      <c r="AI19" s="59"/>
    </row>
    <row r="20" spans="1:35" s="53" customFormat="1" ht="20.100000000000001" customHeight="1" x14ac:dyDescent="0.4">
      <c r="A20" s="61"/>
      <c r="B20" s="54" t="s">
        <v>50</v>
      </c>
      <c r="C20" s="54"/>
      <c r="D20" s="55">
        <v>37332</v>
      </c>
      <c r="E20" s="56">
        <v>1290</v>
      </c>
      <c r="F20" s="55">
        <v>1838</v>
      </c>
      <c r="G20" s="56">
        <v>2420</v>
      </c>
      <c r="H20" s="55">
        <v>2412</v>
      </c>
      <c r="I20" s="56">
        <v>2348</v>
      </c>
      <c r="J20" s="55">
        <v>2742</v>
      </c>
      <c r="K20" s="56">
        <v>2604</v>
      </c>
      <c r="L20" s="55">
        <v>2284</v>
      </c>
      <c r="M20" s="56">
        <v>2832</v>
      </c>
      <c r="N20" s="55">
        <v>3325</v>
      </c>
      <c r="O20" s="56">
        <v>3308</v>
      </c>
      <c r="P20" s="55">
        <v>2879</v>
      </c>
      <c r="Q20" s="56">
        <v>2260</v>
      </c>
      <c r="R20" s="55">
        <v>1754</v>
      </c>
      <c r="S20" s="56">
        <v>1295</v>
      </c>
      <c r="T20" s="55">
        <v>904</v>
      </c>
      <c r="U20" s="56">
        <v>473</v>
      </c>
      <c r="V20" s="55">
        <v>220</v>
      </c>
      <c r="W20" s="56">
        <v>98</v>
      </c>
      <c r="X20" s="55">
        <v>29</v>
      </c>
      <c r="Y20" s="55">
        <v>17</v>
      </c>
      <c r="Z20" s="55">
        <v>0</v>
      </c>
      <c r="AA20" s="52"/>
      <c r="AB20" s="52" t="s">
        <v>51</v>
      </c>
      <c r="AC20" s="62"/>
      <c r="AD20" s="62"/>
      <c r="AE20" s="62"/>
      <c r="AF20" s="59"/>
      <c r="AG20" s="59"/>
      <c r="AH20" s="59"/>
      <c r="AI20" s="59"/>
    </row>
    <row r="21" spans="1:35" s="53" customFormat="1" ht="20.100000000000001" customHeight="1" x14ac:dyDescent="0.4">
      <c r="A21" s="61"/>
      <c r="B21" s="54" t="s">
        <v>52</v>
      </c>
      <c r="C21" s="54"/>
      <c r="D21" s="55">
        <v>15057</v>
      </c>
      <c r="E21" s="56">
        <v>542</v>
      </c>
      <c r="F21" s="55">
        <v>747</v>
      </c>
      <c r="G21" s="56">
        <v>899</v>
      </c>
      <c r="H21" s="55">
        <v>873</v>
      </c>
      <c r="I21" s="56">
        <v>923</v>
      </c>
      <c r="J21" s="55">
        <v>1098</v>
      </c>
      <c r="K21" s="56">
        <v>1100</v>
      </c>
      <c r="L21" s="55">
        <v>935</v>
      </c>
      <c r="M21" s="56">
        <v>1041</v>
      </c>
      <c r="N21" s="55">
        <v>1221</v>
      </c>
      <c r="O21" s="56">
        <v>1285</v>
      </c>
      <c r="P21" s="55">
        <v>1270</v>
      </c>
      <c r="Q21" s="56">
        <v>1028</v>
      </c>
      <c r="R21" s="55">
        <v>826</v>
      </c>
      <c r="S21" s="56">
        <v>524</v>
      </c>
      <c r="T21" s="55">
        <v>360</v>
      </c>
      <c r="U21" s="56">
        <v>185</v>
      </c>
      <c r="V21" s="55">
        <v>132</v>
      </c>
      <c r="W21" s="56">
        <v>47</v>
      </c>
      <c r="X21" s="55">
        <v>10</v>
      </c>
      <c r="Y21" s="55">
        <v>11</v>
      </c>
      <c r="Z21" s="55">
        <v>0</v>
      </c>
      <c r="AA21" s="52"/>
      <c r="AB21" s="52" t="s">
        <v>53</v>
      </c>
      <c r="AC21" s="62"/>
      <c r="AD21" s="62"/>
      <c r="AE21" s="62"/>
      <c r="AF21" s="59"/>
      <c r="AG21" s="59"/>
      <c r="AH21" s="59"/>
      <c r="AI21" s="59"/>
    </row>
    <row r="22" spans="1:35" s="18" customFormat="1" ht="6" customHeight="1" x14ac:dyDescent="0.65">
      <c r="A22" s="63"/>
      <c r="B22" s="63"/>
      <c r="C22" s="63"/>
      <c r="D22" s="64"/>
      <c r="E22" s="65"/>
      <c r="F22" s="64"/>
      <c r="G22" s="66"/>
      <c r="H22" s="64"/>
      <c r="I22" s="66"/>
      <c r="J22" s="64"/>
      <c r="K22" s="66"/>
      <c r="L22" s="64"/>
      <c r="M22" s="66"/>
      <c r="N22" s="64"/>
      <c r="O22" s="66"/>
      <c r="P22" s="64"/>
      <c r="Q22" s="66"/>
      <c r="R22" s="64"/>
      <c r="S22" s="66"/>
      <c r="T22" s="64"/>
      <c r="U22" s="66"/>
      <c r="V22" s="64"/>
      <c r="W22" s="66"/>
      <c r="X22" s="64"/>
      <c r="Y22" s="64"/>
      <c r="Z22" s="64"/>
      <c r="AA22" s="67"/>
      <c r="AB22" s="67"/>
      <c r="AC22" s="6"/>
      <c r="AD22" s="6"/>
      <c r="AE22" s="6"/>
      <c r="AF22" s="7"/>
      <c r="AG22" s="7"/>
      <c r="AH22" s="7"/>
      <c r="AI22" s="7"/>
    </row>
    <row r="23" spans="1:35" s="18" customFormat="1" ht="3" customHeight="1" x14ac:dyDescent="0.65">
      <c r="AA23" s="68"/>
      <c r="AB23" s="68"/>
      <c r="AC23" s="6"/>
      <c r="AD23" s="6"/>
      <c r="AE23" s="6"/>
      <c r="AF23" s="7"/>
      <c r="AG23" s="7"/>
      <c r="AH23" s="7"/>
      <c r="AI23" s="7"/>
    </row>
    <row r="24" spans="1:35" s="69" customFormat="1" x14ac:dyDescent="0.65">
      <c r="C24" s="70" t="s">
        <v>54</v>
      </c>
      <c r="D24" s="69" t="s">
        <v>55</v>
      </c>
      <c r="O24" s="69" t="s">
        <v>56</v>
      </c>
      <c r="AC24" s="6"/>
      <c r="AD24" s="6"/>
      <c r="AE24" s="6"/>
      <c r="AF24" s="7"/>
      <c r="AG24" s="7"/>
      <c r="AH24" s="7"/>
      <c r="AI24" s="7"/>
    </row>
    <row r="25" spans="1:35" s="69" customFormat="1" x14ac:dyDescent="0.65">
      <c r="C25" s="70" t="s">
        <v>57</v>
      </c>
      <c r="D25" s="69" t="s">
        <v>58</v>
      </c>
      <c r="O25" s="69" t="s">
        <v>59</v>
      </c>
      <c r="AC25" s="6"/>
      <c r="AD25" s="6"/>
      <c r="AE25" s="6"/>
      <c r="AF25" s="7"/>
      <c r="AG25" s="7"/>
      <c r="AH25" s="7"/>
      <c r="AI25" s="7"/>
    </row>
    <row r="26" spans="1:35" s="18" customFormat="1" x14ac:dyDescent="0.65">
      <c r="I26" s="18" t="s">
        <v>60</v>
      </c>
      <c r="AC26" s="6"/>
      <c r="AD26" s="6"/>
      <c r="AE26" s="6"/>
      <c r="AF26" s="7"/>
      <c r="AG26" s="7"/>
      <c r="AH26" s="7"/>
      <c r="AI26" s="7"/>
    </row>
    <row r="27" spans="1:35" x14ac:dyDescent="0.65">
      <c r="D27" s="71">
        <f>D11/D10*100</f>
        <v>25.990760286874082</v>
      </c>
    </row>
    <row r="28" spans="1:35" x14ac:dyDescent="0.65">
      <c r="D28" s="71">
        <f>D12/D10*100</f>
        <v>74.009239713125922</v>
      </c>
    </row>
  </sheetData>
  <mergeCells count="5">
    <mergeCell ref="A5:C8"/>
    <mergeCell ref="E5:Z5"/>
    <mergeCell ref="AA5:AB8"/>
    <mergeCell ref="A10:C10"/>
    <mergeCell ref="AA10:AB10"/>
  </mergeCells>
  <pageMargins left="0.27" right="0.19685039370078741" top="0.39370078740157483" bottom="0.98425196850393704" header="0.51181102362204722" footer="0.51181102362204722"/>
  <pageSetup paperSize="9" scale="86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2026-10-01T04:36:43Z</dcterms:created>
  <dcterms:modified xsi:type="dcterms:W3CDTF">2026-10-01T04:36:49Z</dcterms:modified>
</cp:coreProperties>
</file>