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ฝ่ายวิชาการ59-62\3. แปลงแผน เกิ้ล\2.แปลงแผนฯ1_63\1.อัพเดทข้อมูล_ก.พ.63\2.รวม\3. ชุดข้อมูลจังหวัด ธ.ค.61\1.ไฟล์ Excel\"/>
    </mc:Choice>
  </mc:AlternateContent>
  <bookViews>
    <workbookView xWindow="0" yWindow="0" windowWidth="20490" windowHeight="7650" tabRatio="828"/>
  </bookViews>
  <sheets>
    <sheet name="ท่องเที่ยว-ม.ค.63" sheetId="117" r:id="rId1"/>
  </sheets>
  <definedNames>
    <definedName name="_xlnm._FilterDatabase" localSheetId="0" hidden="1">'ท่องเที่ยว-ม.ค.63'!$A$1:$W$171</definedName>
    <definedName name="_xlnm.Print_Area" localSheetId="0">'ท่องเที่ยว-ม.ค.63'!$A$1:$W$171</definedName>
    <definedName name="_xlnm.Print_Titles" localSheetId="0">'ท่องเที่ยว-ม.ค.63'!$3:$4</definedName>
  </definedNames>
  <calcPr calcId="162913"/>
</workbook>
</file>

<file path=xl/calcChain.xml><?xml version="1.0" encoding="utf-8"?>
<calcChain xmlns="http://schemas.openxmlformats.org/spreadsheetml/2006/main">
  <c r="T11" i="117" l="1"/>
  <c r="U11" i="117"/>
  <c r="D181" i="117" l="1"/>
  <c r="D182" i="117" l="1"/>
  <c r="Q123" i="117"/>
  <c r="P123" i="117"/>
  <c r="O123" i="117"/>
  <c r="N123" i="117"/>
  <c r="M123" i="117"/>
  <c r="L123" i="117"/>
  <c r="K123" i="117"/>
  <c r="J123" i="117"/>
  <c r="I123" i="117"/>
  <c r="H123" i="117"/>
  <c r="Q60" i="117"/>
  <c r="O34" i="117"/>
  <c r="N34" i="117"/>
  <c r="M34" i="117"/>
  <c r="L34" i="117"/>
  <c r="K34" i="117"/>
  <c r="J34" i="117"/>
  <c r="I34" i="117"/>
  <c r="H34" i="117"/>
  <c r="O33" i="117"/>
  <c r="N33" i="117"/>
  <c r="M33" i="117"/>
  <c r="L33" i="117"/>
  <c r="K33" i="117"/>
  <c r="J33" i="117"/>
  <c r="I33" i="117"/>
  <c r="H33" i="117"/>
  <c r="M31" i="117"/>
  <c r="M30" i="117"/>
  <c r="O22" i="117"/>
  <c r="O31" i="117" s="1"/>
  <c r="N22" i="117"/>
  <c r="N31" i="117" s="1"/>
  <c r="L22" i="117"/>
  <c r="L31" i="117" s="1"/>
  <c r="P18" i="117"/>
  <c r="O18" i="117"/>
  <c r="N18" i="117"/>
  <c r="M18" i="117"/>
  <c r="L18" i="117"/>
  <c r="K18" i="117"/>
  <c r="J18" i="117"/>
  <c r="I18" i="117"/>
  <c r="H18" i="117"/>
  <c r="P15" i="117"/>
  <c r="O15" i="117"/>
  <c r="N15" i="117"/>
  <c r="M15" i="117"/>
  <c r="L15" i="117"/>
  <c r="K15" i="117"/>
  <c r="J15" i="117"/>
  <c r="I15" i="117"/>
  <c r="H15" i="117"/>
  <c r="P7" i="117"/>
  <c r="O7" i="117"/>
  <c r="N7" i="117"/>
  <c r="M7" i="117"/>
  <c r="L7" i="117"/>
  <c r="K7" i="117"/>
  <c r="J7" i="117"/>
  <c r="I7" i="117"/>
  <c r="H7" i="117"/>
  <c r="I14" i="117" l="1"/>
  <c r="N14" i="117"/>
  <c r="J14" i="117"/>
  <c r="K14" i="117"/>
  <c r="M14" i="117"/>
  <c r="L30" i="117"/>
  <c r="O14" i="117"/>
  <c r="P14" i="117"/>
  <c r="H14" i="117"/>
  <c r="L14" i="117"/>
  <c r="N30" i="117"/>
  <c r="O30" i="117"/>
</calcChain>
</file>

<file path=xl/sharedStrings.xml><?xml version="1.0" encoding="utf-8"?>
<sst xmlns="http://schemas.openxmlformats.org/spreadsheetml/2006/main" count="1064" uniqueCount="329">
  <si>
    <t>ตัวชี้วัด</t>
  </si>
  <si>
    <t>รายการสถิติทางการ</t>
  </si>
  <si>
    <t>มี/ไม่มีข้อมูล</t>
  </si>
  <si>
    <t>หน่วยงานที่รับผิดชอบ</t>
  </si>
  <si>
    <t>ข้อมูล</t>
  </si>
  <si>
    <t>หมายเหตุ</t>
  </si>
  <si>
    <t xml:space="preserve">VC1 : วางยุทธศาสตร์/แผนการท่องเที่ยว
</t>
  </si>
  <si>
    <t xml:space="preserve">VC2: พัฒนาระบบบริหาร จัดการ การท่องเที่ยว </t>
  </si>
  <si>
    <t>CSF 1 การรวบรวมและจัดทำข้อมูลสารสนเทศและจัดเก็บอง์ความรู้ด้านการท่องเที่ยว</t>
  </si>
  <si>
    <t>KPI 1.1: จำนวนนักท่องเที่ยว แยกตามสัญชาติ</t>
  </si>
  <si>
    <t>มี</t>
  </si>
  <si>
    <t>Data 1.1.2 จำนวนเที่ยวรถที่เข้ามาในจังหวัด</t>
  </si>
  <si>
    <t>Data 1.1.5 ประมาณการจำนวนของผู้มาเยี่ยมเยือน ชาวไทย และต่างประเทศ</t>
  </si>
  <si>
    <t>ปี</t>
  </si>
  <si>
    <t>Data 1.1.6 ร้อยละของผู้มาเยี่ยมเยือน ชาวไทย และต่างประเทศ</t>
  </si>
  <si>
    <t>KPI 1.3: ระยะเวลาการเข้าพักเฉลี่ยของนักท่องเที่ยว</t>
  </si>
  <si>
    <t>Data 1.3.1 ระยะเวลาการเข้าพักเฉลี่ยของนักท่องเที่ยว</t>
  </si>
  <si>
    <t>รายเดือน</t>
  </si>
  <si>
    <t>KPI 1.4: จำนวนสถานประกอบการธุรกิจท่องเที่ยว อาทิ โรงแรม บริษัททัวร์ ร้านเช่ารถ</t>
  </si>
  <si>
    <t>Data 1.4.1 จำนวนผู้ประกอบการ แยกตามประเภทของกิจกรรมการท่องเที่ยว (กลุ่มผู้ประกอบการด้านผจญภัย ด้านการดำน้ำ)</t>
  </si>
  <si>
    <t>KPI 1.5: จำนวนแหล่งท่องเที่ยวและกิจกรรมการท่องเที่ยวของจังหวัด</t>
  </si>
  <si>
    <t>Data 1.5.1 จำนวนแหล่งท่องเที่ยวและกิจกรรมการท่องเที่ยวของจังหวัด</t>
  </si>
  <si>
    <t>รายปี</t>
  </si>
  <si>
    <t>KPI 1.6: รูปแบบการเดินทางของนักท่องเที่ยวและข้อมูลต่างๆ ที่เกี่ยวข้อง</t>
  </si>
  <si>
    <t xml:space="preserve">CSF 2 พัฒนามาตรฐานด้านความปลอดภัยด้านการท่องเที่ยวในชีวิตและทรัพย์สิน
</t>
  </si>
  <si>
    <t>KPI 2.1: จำนวนและประเภทการร้องเรียนของนักท่องเที่ยว</t>
  </si>
  <si>
    <t xml:space="preserve">Data 2.1.1 จำนวนจุด และช่องทางการแจ้งเหตุ </t>
  </si>
  <si>
    <t>KPI 2.2: จำนวนคดีความที่เกิดขึ้นกับนักท่องเที่ยว</t>
  </si>
  <si>
    <t xml:space="preserve"> Data 2.2.1 จำนวนคดีความที่เกิดขึ้นกับนักท่องเที่ยว</t>
  </si>
  <si>
    <t>KPI 2.3: จำนวนเจ้าหน้าที่รักษาความปลอดภัย</t>
  </si>
  <si>
    <t>Data 2.3.1 จำนวนตำรวจ / Life guard ต่อนักท่องเที่ยว</t>
  </si>
  <si>
    <t>KPI 2.4: จำนวนโครงการที่เกี่ยวข้องกับความปลอดภัยของนักท่องเที่ยว</t>
  </si>
  <si>
    <t>KPI 2.5: จำนวนอุบัติเหตุที่เกิดขึ้นกับนักท่องเที่ยว</t>
  </si>
  <si>
    <t>Data 2.5.1 จุดที่เกิดเหตุ (อุบัติเหตุ คดี) ซ้ำซาก</t>
  </si>
  <si>
    <t>KPI 2.6 จำนวนอุบัติเหตุทางทะเล</t>
  </si>
  <si>
    <t>Data 2.6.1 จำนวนทีมกู้ภัย กู้ชีพทางทะเล</t>
  </si>
  <si>
    <t>Data 2.6.2 จำนวนครั้งของการเกิดอุบัติเหตุทางทะเล</t>
  </si>
  <si>
    <t xml:space="preserve">CSF 3 พัฒนาแนวทางการป้องกันภัยพิบัติ
</t>
  </si>
  <si>
    <t>KPI 3.1 จำนวนครั้งของการเกิดภัยพิบัติ</t>
  </si>
  <si>
    <t>Data 3.1.1 จำนวนครั้งของการเกิดภัยพิบัติ</t>
  </si>
  <si>
    <t>เก็บตามประกาศตามภัยพิบัติ</t>
  </si>
  <si>
    <t>KPI 3.2 พื้นที่เสี่ยงของการเกิดภัยพิบัติ</t>
  </si>
  <si>
    <t>Data 3.2.1  ข้อมูลพื้นที่ที่เกิดภัยพิบัติในอดีต</t>
  </si>
  <si>
    <t>Data 3.2.2  การเตือนภัยนักท่องเที่ยว บริเวณจุดที่ต้องเฝ้าระวัง</t>
  </si>
  <si>
    <t>KPI 3.3 มูลค่าความเสียหายจากภัยพิบัติ</t>
  </si>
  <si>
    <t>Data 3.3.1 มูลค่าความเสียหายจากภัยพิบัติ</t>
  </si>
  <si>
    <t>KPI 3.4 จำนวนบ้านเรือน โรงแรม สถานบริการที่ได้รับความเสียหาย</t>
  </si>
  <si>
    <t>Data 3.4.1 จำนวนสถานบริการ โรงแรมที่ได้รับความเสียหาย</t>
  </si>
  <si>
    <t>Data 3.4.2 จำนวนครัวเรือนที่ได้รับผลกระทบ หรือได้รับความเสียหาย</t>
  </si>
  <si>
    <t>KPI 3.5 มูลค่าเงินช่วยเหลือ</t>
  </si>
  <si>
    <t>Data 3.5.1 มูลค่าเงินช่วยเหลือ</t>
  </si>
  <si>
    <t>KPI 3.6 การตรวจสภาพมาตรฐานของเรือท่องเที่ยว</t>
  </si>
  <si>
    <t>Data 3.6.1 จำนวนเรือท่องเที่ยวที่ได้มาตรฐาน (สภาพเรือ อุปกรณ์จำเป็น ผู้ให้บริการ)</t>
  </si>
  <si>
    <t>VC3 : พัฒนาศักยภาพมัคคุเทศน์และบุคลากร</t>
  </si>
  <si>
    <t xml:space="preserve">CSF 4 พัฒนามาตรฐานมัคคุเทศก์ / ผู้นำเที่ยว
</t>
  </si>
  <si>
    <t>KPI 4.1 จำนวนนักท่องเที่ยวต่างประเทศที่ใช้บริการมัคคุเทศน์ จำแนกตามประเทศ ภาษา</t>
  </si>
  <si>
    <t>Data 4.1.1จำนวนนักท่องเที่ยวต่างประเทศที่ใช้บริการมัคคุเทศน์ จำแนกตามประเทศ ภาษา</t>
  </si>
  <si>
    <t>KPI 4.2 จำนวนมัคคุเทศน์ในจังหวัด</t>
  </si>
  <si>
    <t>Data 4.2.1 อาสาสมัครท่องเที่ยวจากชุมชน (ในพื้นที่)</t>
  </si>
  <si>
    <t>Data 4.2.2 จำนวนมัคคุเทศน์ท้องถิ่น</t>
  </si>
  <si>
    <t>KPI 4.3 จำนวนผู้ขอจดทะเบียนเป็นมัคคุเทศน์ใหม่/ต่ออายุ</t>
  </si>
  <si>
    <t>Data 4.3.1 จำนวนผู้ขอจดทะเบียนเป็นมัคคุเทศน์ใหม่/ต่ออายุ</t>
  </si>
  <si>
    <t>KPI 4.4 ค่าตอบแทนมัคคุเทศน์เฉลี่ย</t>
  </si>
  <si>
    <t>Data 4.4.1 ค่าตอบแทนมัคคุเทศน์เฉลี่ย</t>
  </si>
  <si>
    <t xml:space="preserve">CSF 5 พัฒนาศักยภาพแรงงานวิชาชีพและบุคลากรด้านการท่องเที่ยว เพื่อรองรับการเข้าสู่ AEC
</t>
  </si>
  <si>
    <t>Data 5.1.1 การสำรวจความต้องการด้านแรงงานการท่องเที่ยว</t>
  </si>
  <si>
    <t>KPI 5.2 ค่าตอบแทนของบุคลากรด้านการท่องเที่ยว</t>
  </si>
  <si>
    <t>KPI 5.3 จำนวนสถานศึกษาในจังหวัดที่เปิดฝึกอบรมบุคลากรท่องเที่ยว</t>
  </si>
  <si>
    <t>Data5.3.1 โครงการบุคลากรด้านการท่องเที่ยวมืออาชีพ</t>
  </si>
  <si>
    <t>VC4 : พัฒนาปัจจัยพื้นฐานด้านท่องเที่ยว/ทรัพยากร</t>
  </si>
  <si>
    <t xml:space="preserve">CSF 6 พัฒนาโครงสร้างพื้นฐาน เช่น ถนน สะพาน ทางเท้า ระบบไฟฟ้า ป้ายบอกทาง
</t>
  </si>
  <si>
    <t>KPI 6.2  เส้นทางถนนที่มีสภาพชำรุด ไม่สมบูรณ์</t>
  </si>
  <si>
    <t>Data 6.2.1  เส้นทางถนนที่มีสภาพชำรุด ไม่สมบูรณ์</t>
  </si>
  <si>
    <t>KPI 6.3 จำนวนท่ารถและจุดจอดรถโดยสารสาธารณะ</t>
  </si>
  <si>
    <t>Data 6.3.1 จำนวนท่ารถและจุดจอดรถโดยสารสาธารณะ</t>
  </si>
  <si>
    <t xml:space="preserve">KPI 6.4 จำนวนของระบบโครงสร้างพื้นฐานตามสถานที่ท่องเที่ยวที่ชำรุด </t>
  </si>
  <si>
    <t xml:space="preserve">Data 6.4.1จำนวนของระบบโครงสร้างพื้นฐานตามสถานที่ท่องเที่ยวที่ชำรุด </t>
  </si>
  <si>
    <t>CSF 7  การจัดการปัญหาจากการท่องเที่ยว อาทิ สิ่งปฏิกูล ขยะและมลภาวะ</t>
  </si>
  <si>
    <t>KPI 7.1 ปัญหาคุณภาพสิ่งแวดล้อมรอบบริเวณสถานที่ท่องเที่ยว</t>
  </si>
  <si>
    <t>KPI 7.2 งบประมาณการดูแลรักษาสิ่งแวดล้อมเพื่อการท่องเที่ยว</t>
  </si>
  <si>
    <t>Data 7.2.1 จำนวนงบประมาณการดูแลรักษาสิ่งแวดล้อมเพื่อการท่องเที่ยว</t>
  </si>
  <si>
    <t>KPI 7.4 แหล่ง/โรงงานกำจัดขยะในพื้นที่</t>
  </si>
  <si>
    <t>Data 7.4.1 แหล่ง/โรงงานกำจัดขยะในพื้นที่</t>
  </si>
  <si>
    <t>KPI 7.5 จำนวนข้อร้องเรียนปัญหามลภาวะจากการท่องเที่ยวในพื้นที่</t>
  </si>
  <si>
    <t>Data 7.5.1 จำนวนข้อร้องเรียนปัญหามลภาวะจากการท่องเที่ยวในพื้นที่</t>
  </si>
  <si>
    <t>KPI 7.6 จำนวนนักท่องเที่ยวที่เข้ามาในแต่ละจุด / สถานที่ท่องเที่ยว</t>
  </si>
  <si>
    <t>Data 7.6.1 จำนวนนักท่องเที่ยวที่เข้ามาในแต่ละจุด / สถานที่ท่องเที่ยว</t>
  </si>
  <si>
    <t>VC5 : พัฒนา แหล่งและกิจกรรม ท่องเที่ยว</t>
  </si>
  <si>
    <t>CSF 8 สร้างสรรค์กิจกรรมท่องเที่ยวรูปแบบใหม่ๆ ให้สอดคล้องกับความสนใจ</t>
  </si>
  <si>
    <t>KPI 8.1 จำนวนกิจกรรมการท่องเที่ยวของจังหวัดในแต่ละปี</t>
  </si>
  <si>
    <t>Data 8.1.1 พัฒนาแหล่งท่องเที่ยวใหม่เพื่อกระจายรายได้สู่ชุมชน</t>
  </si>
  <si>
    <t>KPI 8.2 จำนวนแหล่งท่องเที่ยวใหม่ที่ได้รับการพัฒนา</t>
  </si>
  <si>
    <t>Data 8.2.1 จำนวนแหล่งท่องเที่ยวใหม่ที่ได้รับการพัฒนา</t>
  </si>
  <si>
    <t xml:space="preserve">CSF 9 ส่งเสริม/อนุรักษ์/ฟื้นฟู/ปรับปรุง/บูรณะ/พัฒนา แหล่งท่องเที่ยว
</t>
  </si>
  <si>
    <t>KPI 9.1 งบประมาณในการส่งเสริม/อนุรักษ์/ฟื้นฟู/ปรับปรุง/บูรณะ/พัฒนา แหล่งท่องเที่ยว</t>
  </si>
  <si>
    <t>Data 9.1.2 จำนวนโครงการด้านการอนุรักษ์และฟื้นฟู แหล่งท่องเที่ยว ที่เป็นลักษณะโครงการต่อเนื่องจากงบประมาณปีที่ผ่านมา</t>
  </si>
  <si>
    <t xml:space="preserve">KPI 9.2 จำนวนแหล่งธรรมชาติอันควรอนุรักษ์ของท้องถิ่นประเภทชายหาด ที่ได้รับการประเมินด้านคุณค่าสิ่งแวดล้อม ด้านศักยภาพ และด้านความเสี่ยง จำแนกตามรายจังหวัด </t>
  </si>
  <si>
    <t>Data 9.2.1 โครงการสร้างความเชื่อมั่น ปลอดภัยทางการท่องเที่ยว</t>
  </si>
  <si>
    <t>KPI 9.3 พื้นที่ป่าชายเลนที่ได้รับการฟื้นฟูหรือปลูกทดแทน  จำแนกตามจังหวัด</t>
  </si>
  <si>
    <t>KPI 9.4 พื้นที่ทางทะเลที่ได้รับการอนุรักษ์คุ้มครอง (ไร่)</t>
  </si>
  <si>
    <t>Data 9.4.1 พื้นที่ทางทะเลที่ได้รับการอนุรักษ์คุ้มครอง (ไร่)</t>
  </si>
  <si>
    <t>KPI 9.5 ร้อยละของพื้นที่ทางทะเลที่ได้รับการอนุรักษ์คุ้มครองต่อพื้นที่ทะเลอาณาเขต (ตัวชี้วัด)</t>
  </si>
  <si>
    <t>Data 9.5.1 ร้อยละของพื้นที่ทางทะเลที่ได้รับการอนุรักษ์คุ้มครองต่อพื้นที่ทะเลอาณาเขต (ตัวชี้วัด)</t>
  </si>
  <si>
    <t>CSF 10 พัฒนาและยกระดับคุณภาพสิ่งอำนวยความสะดวก และบริการสาธารณะในสถานที่ท่องเที่ยว เช่น ระบบขนส่งมวลชน ห้องน้ำสาธารณะ</t>
  </si>
  <si>
    <t>KPI 10.1 จำนวนการร้องเรียนจากการบริการระบบสาธารณะ</t>
  </si>
  <si>
    <t>Data 10.1.1 การสำรวจความพึงพอใจของนักท่องเที่ยว</t>
  </si>
  <si>
    <t xml:space="preserve">VC6 : พัฒนา ธุรกิจบริการการท่องเที่ยว
</t>
  </si>
  <si>
    <t xml:space="preserve">CSF 11 การรับรองมาตรฐานที่พักและโรงแรม
</t>
  </si>
  <si>
    <t>KPI 11.1 จำนวนโรงแรม ที่พัก ที่ได้รับการรับรองมาตรฐาน</t>
  </si>
  <si>
    <t>Data 11.1.1 จำนวนโรงแรม ที่พัก ที่ได้รับการรับรองมาตรฐาน</t>
  </si>
  <si>
    <t xml:space="preserve">CSF 12 พัฒนามาตรฐานธุรกิจบริการที่เกี่ยวเนื่องกับการท่องเที่ยว อาทิ สปา ดำน้ำ สนามกอล์ฟ ร้านอาหาร
</t>
  </si>
  <si>
    <t>KPI 12.1 จำนวนกิจการด้านการท่องเที่ยวที่ผ่านเกณฑ์มาตรฐาน</t>
  </si>
  <si>
    <t>Data 12.1.1 จำนวนกิจการด้านการท่องเที่ยวที่ผ่านเกณฑ์มาตรฐาน</t>
  </si>
  <si>
    <t xml:space="preserve">CSF 13 พัฒนามาตรฐานสินค้าของฝากและของที่ระลึก – The Best of Krabi
</t>
  </si>
  <si>
    <t>KPI 13.1 จำนวนสินค้าของฝาก (OTOP) ระดับ 5 ดาวของจังหวัด</t>
  </si>
  <si>
    <t>Data 13.1.1 โครงการยกระดับสินค้าที่ระลึกเพื่อการท่องเที่ยว</t>
  </si>
  <si>
    <t>KPI 13.2 มูลค่ายอดจำหน่าย OTOP ทั้งในประเทศและต่างประเทศ จำแนกตามจังหวัด</t>
  </si>
  <si>
    <t>Data 13.2.1 รายได้จากการจำหน่ายผลิตภัณฑ์ชุมชน/ยอดจำหน่ายสินค้า (OTOP)</t>
  </si>
  <si>
    <t xml:space="preserve">CSF 14 พัฒนามาตรฐานธุรกิจนำเที่ยว
</t>
  </si>
  <si>
    <t>KPI 14.1 จำนวนธุรกิจนำเที่ยวที่ได้รับการรับรองมาตรฐาน</t>
  </si>
  <si>
    <t>Data 14.1.1 จำนวนผลิตภัณฑ์ชุมชนที่ได้มาตรฐาน/โดดเด่น</t>
  </si>
  <si>
    <t xml:space="preserve">VC7 : พัฒนา การตลาดและประชาสัมพันธ์
</t>
  </si>
  <si>
    <t xml:space="preserve">CSF 15 ส่งเสริม และประชาสัมพันธ์ภาพลักษณ์ – Krabi goes Green
</t>
  </si>
  <si>
    <t>KPI 15.1 จำนวนนักท่องเที่ยว</t>
  </si>
  <si>
    <t>KPI 15.2 งบประมาณในการทำการตลาด</t>
  </si>
  <si>
    <t>Data 15.2.1 งบประมาณในการทำการตลาด</t>
  </si>
  <si>
    <t xml:space="preserve">CSF 16 สร้างการมีส่วนร่วมของชุมชนในการส่งเสริมภาพลักษณ์
</t>
  </si>
  <si>
    <t>KPI 16.1 จำนวนชุมชนที่เข้าร่วมโครงการการส่งเสริมภาพลักษณ์</t>
  </si>
  <si>
    <t>Data 16.1.1 จำนวนชุมชนที่เข้าร่วมโครงการการส่งเสริมภาพลักษณ์</t>
  </si>
  <si>
    <t>Data 16.2.1 จำนวนกิจกรรมที่จัดร่วมกับชุมชนในการส่งเสริมภาพลักษณ์</t>
  </si>
  <si>
    <t>สำนักงานทรัพยากรธรรมชาติและสิ่งแวดล้อมจังหวัดกระบี่</t>
  </si>
  <si>
    <t>หน่วย</t>
  </si>
  <si>
    <t>คน</t>
  </si>
  <si>
    <t>เรื่อง</t>
  </si>
  <si>
    <t>ไร่</t>
  </si>
  <si>
    <t>Data 9.3.1 พื้นที่ป่าชายเลนที่ได้รับการฟื้นฟูหรือปลูกทดแทน</t>
  </si>
  <si>
    <t>Data 7.1.1 จำนวนปัญหาคุณภาพสิ่งแวดล้อมรอบบริเวณสถานที่ท่องเที่ยว</t>
  </si>
  <si>
    <t>ไม่มี</t>
  </si>
  <si>
    <t>บาท/หัว</t>
  </si>
  <si>
    <t>วัน</t>
  </si>
  <si>
    <t>แห่ง</t>
  </si>
  <si>
    <t>สำนักงานป้องกันและบรรเทาสาธารณภัยจังหวัดกระบี่</t>
  </si>
  <si>
    <t>ทีม</t>
  </si>
  <si>
    <t>ครั้ง</t>
  </si>
  <si>
    <t>-</t>
  </si>
  <si>
    <t>บาท</t>
  </si>
  <si>
    <t>ครัวเรือน</t>
  </si>
  <si>
    <t>หอ</t>
  </si>
  <si>
    <t>ชุมชน</t>
  </si>
  <si>
    <t>สำนักงานพัฒนาชุมชนจังหวัดกระบี่</t>
  </si>
  <si>
    <t>โครงการ</t>
  </si>
  <si>
    <t>ล้านบาท</t>
  </si>
  <si>
    <t>ปี 2549-2552 งบประมาณขึ้นอยู่กับจังหวัดภูเก็ต</t>
  </si>
  <si>
    <t>สำนักงานเจ้าท่าภูมิภาคสาขากระบี่</t>
  </si>
  <si>
    <t>สำนักงานจัดหางานจังหวัดกระบี่</t>
  </si>
  <si>
    <t>สำนักงานอุตสาหกรรมจังหวัดกระบี่</t>
  </si>
  <si>
    <t>สำนักงานขนส่งจังหวัดกระบี่</t>
  </si>
  <si>
    <t>สำนักงานจังหวัดกระบี่</t>
  </si>
  <si>
    <t xml:space="preserve"> - ต่างประเทศ</t>
  </si>
  <si>
    <t>Data 1.1.1 จำนวนเที่ยวบินที่ลงมาในจังหวัด  (รวมทั้งในประเทศและต่างประเทศ)</t>
  </si>
  <si>
    <t xml:space="preserve"> - ขาลง</t>
  </si>
  <si>
    <t xml:space="preserve"> - ขาขึ้น</t>
  </si>
  <si>
    <t xml:space="preserve"> - ภายในประเทศ</t>
  </si>
  <si>
    <t>เที่ยว</t>
  </si>
  <si>
    <t>Data 1.1.4 จำนวนผู้โดยสารท่าอากาศยานกระบี่</t>
  </si>
  <si>
    <t>ทุกอำเภอ</t>
  </si>
  <si>
    <t>ทุกอำเภอ (ยกเว้น อ.ลำทับ)</t>
  </si>
  <si>
    <t>อำเภอ</t>
  </si>
  <si>
    <t>Data 3.6.2 จำนวนเรือที่ได้รับอนุญาตใช้เรือของจังหวัดกระบี่</t>
  </si>
  <si>
    <t>ลำ</t>
  </si>
  <si>
    <t xml:space="preserve"> - จำนวนเรือบรรทุกคนโดยสาร (เพลาใบจักรยาว) จดทะเบียนเรือใหม่</t>
  </si>
  <si>
    <t xml:space="preserve"> -  จำนวนเรือบรรทุกคนโดยสาร (เพลาใบจักรยาว) ต่อใบอนุญาตใช้เรือ</t>
  </si>
  <si>
    <t xml:space="preserve"> -  จำนวนเรือบรรทุกคนโดยสาร (เรือเร็ว) จดทะเบียนเรือใหม่</t>
  </si>
  <si>
    <t xml:space="preserve"> -  จำนวนเรือบรรทุกคนโดยสาร (เรือเร็ว) ต่อใบอนุญาตใช้เรือ</t>
  </si>
  <si>
    <t xml:space="preserve"> -  จำนวนเรือบรรทุกคนโดยสาร   จดทะเบียนเรือใหม่</t>
  </si>
  <si>
    <t xml:space="preserve"> - จำนวน เรือบรรทุกคนโดยสาร  ต่อใบอนุญาตใช้เรือ</t>
  </si>
  <si>
    <t xml:space="preserve"> -  จำนวนเรือที่ได้รับใบอนุญาตใช้เรือของจังหวัดกระบี่ จดทะเบียนเรือใหม่ (รวม)</t>
  </si>
  <si>
    <t xml:space="preserve"> -  จำนวนเรือที่ได้รับใบอนุญาตใช้เรือของจังหวัดกระบี่ ต่อใบอนุญาตใช้เรือ (รวม)</t>
  </si>
  <si>
    <t>Data 2.3.2 จำนวนเจ้าหน้าที่รักษาความปลอดภัย (เฉพาะในอุทยาน)</t>
  </si>
  <si>
    <t xml:space="preserve"> - เดินทางท่องเที่ยว</t>
  </si>
  <si>
    <t xml:space="preserve"> - ไม่พักค้างคืน (นักทัศนาจร)</t>
  </si>
  <si>
    <t xml:space="preserve"> - พักค้างคืน (นักท่องเที่ยว)</t>
  </si>
  <si>
    <t xml:space="preserve"> - ไม่พักค้างคืน และพักค้างคืน</t>
  </si>
  <si>
    <t xml:space="preserve"> - ไม่เดินทางท่องเที่ยว</t>
  </si>
  <si>
    <t xml:space="preserve"> - เยี่ยมญาติ/ เพื่อน</t>
  </si>
  <si>
    <t xml:space="preserve"> - เยี่ยมครอบครัว</t>
  </si>
  <si>
    <t xml:space="preserve"> - ติดต่อธุรกิจ/ ปฏิบัติราชการ</t>
  </si>
  <si>
    <t xml:space="preserve"> - เข้าร่วมประชุมสัมมนา</t>
  </si>
  <si>
    <t xml:space="preserve"> - ดูงาน</t>
  </si>
  <si>
    <t xml:space="preserve"> - กินอาหารต่างจังหวัด</t>
  </si>
  <si>
    <t xml:space="preserve"> - ซื้อของ/ ช้อปปิ้ง</t>
  </si>
  <si>
    <t xml:space="preserve"> - เล่น/ ดูกีฬา</t>
  </si>
  <si>
    <t>การท่องเที่ยวแห่งประเทศไทย สำนักงานกระบี่</t>
  </si>
  <si>
    <t xml:space="preserve"> - รวม</t>
  </si>
  <si>
    <t>แผนผังสถิติทางการ (Data mapping) จังหวัดกระบี่ "การท่องเที่ยว"</t>
  </si>
  <si>
    <t xml:space="preserve">สำนักงานจังหวัดกระบี่ </t>
  </si>
  <si>
    <t>ผลิตภัณฑ์</t>
  </si>
  <si>
    <t>อัตรา</t>
  </si>
  <si>
    <t xml:space="preserve"> -</t>
  </si>
  <si>
    <t>(หอเตือนภัยสึนามิ 32 หอ)</t>
  </si>
  <si>
    <t xml:space="preserve"> - จำนวนผู้เยี่ยมเยือนรวม</t>
  </si>
  <si>
    <t xml:space="preserve"> - ชาวไทย</t>
  </si>
  <si>
    <t xml:space="preserve"> - ชาวต่างประเทศ</t>
  </si>
  <si>
    <t>บาท/คน/วัน</t>
  </si>
  <si>
    <t>ร้อยละ</t>
  </si>
  <si>
    <t>Data 1.6.2  ร้อยละของประชาชนที่มีอายุ 15 ปีขึ้นไปที่เดินทางท่องเที่ยว จำแนกตามวัตถุประสงค์หลักในการเดินทางท่องเที่ยว ลักษณะการเดินทาง ของผู้ที่อยู่อาศัยในจังหวัดกระบี่</t>
  </si>
  <si>
    <t xml:space="preserve"> - รักษาตัว</t>
  </si>
  <si>
    <t xml:space="preserve"> - ชอบเดินทาง</t>
  </si>
  <si>
    <t xml:space="preserve"> - เบื่องาน</t>
  </si>
  <si>
    <t xml:space="preserve"> - ไหว้พระ/ปฏิบัติธรรม</t>
  </si>
  <si>
    <t xml:space="preserve"> - ต้องการ/พักผ่อน/เปลี่ยนบรรยากาศ</t>
  </si>
  <si>
    <t xml:space="preserve"> - เข้าร่วมงานเทศกาล/งานประเพณี</t>
  </si>
  <si>
    <t xml:space="preserve"> - อื่นๆ</t>
  </si>
  <si>
    <t>ท่าอากาศยานกระบี่</t>
  </si>
  <si>
    <t>ทะเบียน</t>
  </si>
  <si>
    <t>สำรวจ</t>
  </si>
  <si>
    <t>คำนวณ</t>
  </si>
  <si>
    <t xml:space="preserve"> - ร้อยละของผู้มาเยี่ยมเยือน</t>
  </si>
  <si>
    <t xml:space="preserve">สถานีตำรวจท่องเที่ยว 3
</t>
  </si>
  <si>
    <t>สถานีตำรวจท่องเที่ยว 3</t>
  </si>
  <si>
    <t>กรมควบคุมมลพิษ</t>
  </si>
  <si>
    <t>ตันต่อวัน</t>
  </si>
  <si>
    <t>รายงานสถิติ</t>
  </si>
  <si>
    <t>KPI 7.3 ปริมาณขยะมูลฝอย</t>
  </si>
  <si>
    <t>ห่วงโซ่คุณค่า (VC) และปัจจัยแห่งความสำเร็จ (CSF)  "การท่องเที่ยว"</t>
  </si>
  <si>
    <t>5 (ลูกรัง)</t>
  </si>
  <si>
    <t>Data 6.1.1 งบประมาณในการพัฒนาโครงสร้างพื้นฐาน</t>
  </si>
  <si>
    <t>KPI 6.1 งบประมาณในการพัฒนาโครงสร้างพื้นฐาน</t>
  </si>
  <si>
    <t>อบต.อ่าวนาง</t>
  </si>
  <si>
    <t xml:space="preserve">องค์การบริหารส่วนจังหวัดกระบี่ </t>
  </si>
  <si>
    <t>แขวงการทางกระบี่</t>
  </si>
  <si>
    <t>เขตรักษาพันธุ์สัตว์ป่าเขาประ-บางคราม</t>
  </si>
  <si>
    <t>อุทยานแห่งชาติเขาพนมเบญจา</t>
  </si>
  <si>
    <t>อุทยานแห่งชาตินพรัตน์ธารา หมู่เกาะพีพี</t>
  </si>
  <si>
    <t>อุทยานแห่งชาติธารโบกขรณี</t>
  </si>
  <si>
    <t>อุทยานแห่งชาติหมู่เกาะลันตา</t>
  </si>
  <si>
    <t>อบต.คลองท่อมเหนือ</t>
  </si>
  <si>
    <t>อบต.ห้วยน้ำขาว</t>
  </si>
  <si>
    <t>สำนักงานประมงจังหวัดกระบี่</t>
  </si>
  <si>
    <t>KPI 16.2 จำนวนกิจกรรมที่จัดร่วมกับชุมชนในการส่งเสริมภาพลักษณ์การท่องเที่ยว</t>
  </si>
  <si>
    <t>สำนักงานส่งเสริมการปกครองท้องถิ่นจังหวัดกระบี่</t>
  </si>
  <si>
    <t>Data 1.1.3 จำนวนเที่ยวเรือที่เข้ามาในจังหวัด (ต่างจังหวัด และภายในจังหวัด)</t>
  </si>
  <si>
    <t>Data 2.4.2 โครงการพัฒนาให้บริการที่ดีแก่นักท่องเที่ยว (ความปลอดภัยแก่นักท่องเที่ยว)</t>
  </si>
  <si>
    <t>รายงาน</t>
  </si>
  <si>
    <t>ปีงบประมาณ</t>
  </si>
  <si>
    <t>กิจกรรม</t>
  </si>
  <si>
    <t>ราย</t>
  </si>
  <si>
    <t>เจ้าหน้าที่รายงานข้อมูลแต่ละวัน</t>
  </si>
  <si>
    <t>สาย</t>
  </si>
  <si>
    <t>บัตรค่าบริการฯ</t>
  </si>
  <si>
    <t>นักท่องเที่ยว</t>
  </si>
  <si>
    <t>-  พื้นที่ (ตารางกิโลเมตร)</t>
  </si>
  <si>
    <t>-  พื้นที่ (ไร่)</t>
  </si>
  <si>
    <t>-  พื้นที่แนวปะการัง (ไร่)</t>
  </si>
  <si>
    <t>-  แหล่งหญ้าทะเลบริเวณชายฝั่งทะเล (ไร่)</t>
  </si>
  <si>
    <t>1,468,964,55</t>
  </si>
  <si>
    <t>ข้อมูลพื้นจฐาน</t>
  </si>
  <si>
    <t>คดี</t>
  </si>
  <si>
    <t>สถิติการใช้สถานี</t>
  </si>
  <si>
    <t>รวมเที่ยวไป-กลับ</t>
  </si>
  <si>
    <t>รับเป็นเจ้าภาพแต่ยังไม่มีข้อมูล</t>
  </si>
  <si>
    <t>ตารางกิโลเมตร</t>
  </si>
  <si>
    <t xml:space="preserve">สำนักงานทะเบียนธุรกิจนำเที่ยวและมัคคุเทศน์สาขาภาคใต้ เขต 2 </t>
  </si>
  <si>
    <t xml:space="preserve">การท่องเที่ยวแห่งประเทศไทย </t>
  </si>
  <si>
    <t>(website)</t>
  </si>
  <si>
    <t>(โครงการสำรวจพฤติกรรมการเดินทางท่องเที่ยวของชาวไทย)</t>
  </si>
  <si>
    <t xml:space="preserve">สำนักงานสถิติแห่งชาติ </t>
  </si>
  <si>
    <t xml:space="preserve">สำนักงานขนส่งจังหวัดกระบี่  </t>
  </si>
  <si>
    <t>(กลุ่มวิชาการขนส่ง)</t>
  </si>
  <si>
    <t>รายวัน</t>
  </si>
  <si>
    <t xml:space="preserve">  (the best of krabi)</t>
  </si>
  <si>
    <t>ศูนย์ดำรงธรรมจังหวัดกระบี่</t>
  </si>
  <si>
    <t>ศูนย์พัฒนาฝีมือแรงงานจังหวัดกระบี่</t>
  </si>
  <si>
    <t>สำนักงานสิ่งแวดล้อมภาคที่ 15  ภูเก็ต</t>
  </si>
  <si>
    <t xml:space="preserve">      - แหลง/โรงงานกำจัดขยะในพื้นที่ (ถูกหลักสุขภาภิบาล)</t>
  </si>
  <si>
    <t xml:space="preserve">     - แหล่ง/โรงงานกำจัดขยะในพื้นที่ (ไม่ถูกหลักสุขาภิบาล)</t>
  </si>
  <si>
    <t xml:space="preserve">   2,547,378         (ข้อมูล ณ ก.ค.58</t>
  </si>
  <si>
    <t>การจัดเก็บสถิติ นักท่องเที่ยว อช.ธบ.</t>
  </si>
  <si>
    <t xml:space="preserve">      - ชาวต่างชาติ</t>
  </si>
  <si>
    <t>Data 9.1.1 งบประมาณด้านการอนุรักษ์</t>
  </si>
  <si>
    <t xml:space="preserve">KPI 5.1 จำนวนบุคลากรที่ทำงานในธุรกิจด้านการท่องเที่ยว </t>
  </si>
  <si>
    <t xml:space="preserve">     -  ออก</t>
  </si>
  <si>
    <t xml:space="preserve">     -  เข้า</t>
  </si>
  <si>
    <t>Data 1.2.2 รายได้จากการท่องเที่ยวของจังหวัดกระบี่</t>
  </si>
  <si>
    <t>Data 1.6.1 ร้อยละของประชาชนที่มีอายุ 15 ปีขึ้นไปจำแนกตามการเดินทางท่องเที่ยว ลักษณะการเดินทาง ของผู้ที่อยู่อาศัยในจังหวัดกระบี่</t>
  </si>
  <si>
    <t>แขวงทางหลวงกระบี่</t>
  </si>
  <si>
    <t>ทั้งหมด</t>
  </si>
  <si>
    <t>รายการ</t>
  </si>
  <si>
    <t>มีข้อมูล</t>
  </si>
  <si>
    <t>ประเด็นยุทธศาสตร์ที่ 1: พัฒนาการท่องเที่ยวให้เป็นการท่องเที่ยวสีเขียว (Green Tourism) และเพิ่มศักยภาพให้ได้มาตรฐานในระดับสากล</t>
  </si>
  <si>
    <t>Data 15.1.1จำนวนนักท่องเที่ยวชาวไทย</t>
  </si>
  <si>
    <t>Data 15.1.2 จำนวนนักท่องเที่ยวต่างชาติ</t>
  </si>
  <si>
    <t>Data 1.1.5</t>
  </si>
  <si>
    <t>ปี 58 ให้ขอจากสำนักงานท่องเทียวและกีฒา</t>
  </si>
  <si>
    <t>สำนักงานการท่องเที่ยวและกีฬาจังหวัดกระบี่</t>
  </si>
  <si>
    <t xml:space="preserve">สำนักงานเจ้าท่าภูมิภาคสาขากระบี่ </t>
  </si>
  <si>
    <t>สำนักงานทะเบียนธุรกิจนำเที่ยวและมัคคุเทศก์ ภาคใต้เขต 3</t>
  </si>
  <si>
    <t xml:space="preserve">สำนักงานพาณิชย์จังหวัดกระบี่ (พัฒนาธุรกิจการค้า) </t>
  </si>
  <si>
    <t>ที่ทำการปกครองจังหวัดกระบี่</t>
  </si>
  <si>
    <t xml:space="preserve">สถานีตำรวจท่องเที่ยว 3 </t>
  </si>
  <si>
    <t>มาตรฐานการท่องเที่ยว กรมการท่องเที่ยว</t>
  </si>
  <si>
    <t>ศูนย์แก้ไขปัญหาการหลอกหลวงและช่วยเหลือนักท่องเที่ยวจังหวัดกระบี่</t>
  </si>
  <si>
    <t>วิธีการเก็บรวบรวมข้อมูล (ทะเบียน/ สำมะโน/ สำรวจ/รายงาน/ อื่นๆ)</t>
  </si>
  <si>
    <t xml:space="preserve">  ความถี่ของข้อมูล    (ปี/ไตรมาส/ เดือน/ สัปดาห์/ วัน)</t>
  </si>
  <si>
    <t>(ชุดข้อมูลตามยุทธศาสตร์จังหวัด)</t>
  </si>
  <si>
    <t>สำนักงานการท่องเที่ยวและกีฬาจังหวัดกระบี่/
การท่องเที่ยวแห่งประเทศไทย สำนักงานกระบี่</t>
  </si>
  <si>
    <t>KPI 1.2: ค่าใช้จ่ายของนักท่องเที่ยวต่อหัว/ต่อวัน</t>
  </si>
  <si>
    <t>Data 1.2.1 ค่าใช้จ่ายของนักท่องเที่ยวต่อหัว/ต่อวัน</t>
  </si>
  <si>
    <t xml:space="preserve">สำนักงานการท่องเที่ยวและกีฬาจังหวัดกระบี่ </t>
  </si>
  <si>
    <t xml:space="preserve"> - Update 2559</t>
  </si>
  <si>
    <t xml:space="preserve"> - ไม่ Update 2559</t>
  </si>
  <si>
    <t>ไม่มีข้อมูล แต่มีเจ้าภาพ</t>
  </si>
  <si>
    <t>ไม่มีข้อมูล และไม่มีเจ้าภาพ</t>
  </si>
  <si>
    <t>หน่วยงานยังไม่ส่งข้อมูล</t>
  </si>
  <si>
    <t>เจ้าภาพ</t>
  </si>
  <si>
    <t xml:space="preserve">4.1.1 / 4.2.1 / 4.4.1 </t>
  </si>
  <si>
    <t>3.4.1/ 10.1.1</t>
  </si>
  <si>
    <t xml:space="preserve">      - ชาวไทย</t>
  </si>
  <si>
    <t>อบต.อ่าวลึกน้อย</t>
  </si>
  <si>
    <t>เทศบาลคลองพนพัฒนา</t>
  </si>
  <si>
    <t>อบต.เขาทอง</t>
  </si>
  <si>
    <t>อบต.เกาะลันตาใหญ่</t>
  </si>
  <si>
    <t xml:space="preserve">อบต.เกาะลันตาใหญ่ </t>
  </si>
  <si>
    <t>สำนักงานบริหารจัดการทรัพยากรทางทะเลและชายฝั่งที่ 9</t>
  </si>
  <si>
    <t>Data 1.4.2 จำนวนสถานประกอบการที่พักทั้งหมดที่มีใบอนุญาติ</t>
  </si>
  <si>
    <t xml:space="preserve">Data 7.3.1 ปริมาณขยะ </t>
  </si>
  <si>
    <t>สำนักงานทะเบียนธุรกิจนำเที่ยวและมัคคุเทศก์ ภาคใต้เขต 2</t>
  </si>
  <si>
    <t>2/154</t>
  </si>
  <si>
    <t>โครงการ/คน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</si>
</sst>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_-* #,##0.0000_-;\-* #,##0.0000_-;_-* &quot;-&quot;??_-;_-@_-"/>
  </numFmts>
  <fonts count="30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b/>
      <sz val="18"/>
      <name val="TH SarabunPSK"/>
      <family val="2"/>
    </font>
    <font>
      <b/>
      <sz val="14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0"/>
      <name val="Arial"/>
      <family val="2"/>
    </font>
    <font>
      <b/>
      <sz val="16"/>
      <name val="TH SarabunPSK"/>
      <family val="2"/>
    </font>
    <font>
      <b/>
      <sz val="24"/>
      <name val="TH SarabunPSK"/>
      <family val="2"/>
    </font>
    <font>
      <sz val="18"/>
      <color rgb="FF0000FF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b/>
      <sz val="26"/>
      <name val="TH SarabunPSK"/>
      <family val="2"/>
    </font>
    <font>
      <b/>
      <u/>
      <sz val="26"/>
      <name val="TH SarabunPSK"/>
      <family val="2"/>
    </font>
    <font>
      <sz val="26"/>
      <name val="TH SarabunPSK"/>
      <family val="2"/>
    </font>
    <font>
      <b/>
      <sz val="26"/>
      <color rgb="FF0000FF"/>
      <name val="TH SarabunPSK"/>
      <family val="2"/>
    </font>
    <font>
      <sz val="18"/>
      <name val="Tahoma"/>
      <family val="2"/>
      <charset val="222"/>
      <scheme val="minor"/>
    </font>
    <font>
      <sz val="20"/>
      <name val="TH SarabunPSK"/>
      <family val="2"/>
    </font>
    <font>
      <b/>
      <sz val="20"/>
      <name val="TH SarabunPSK"/>
      <family val="2"/>
    </font>
    <font>
      <sz val="24"/>
      <name val="TH SarabunPSK"/>
      <family val="2"/>
    </font>
    <font>
      <sz val="18"/>
      <color theme="1"/>
      <name val="TH SarabunPSK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20"/>
      <color theme="1"/>
      <name val="TH SarabunPSK"/>
      <family val="2"/>
    </font>
    <font>
      <sz val="24"/>
      <color theme="1"/>
      <name val="TH SarabunPSK"/>
      <family val="2"/>
    </font>
    <font>
      <sz val="14"/>
      <color theme="1"/>
      <name val="TH SarabunPSK"/>
      <family val="2"/>
    </font>
    <font>
      <b/>
      <sz val="2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  <xf numFmtId="0" fontId="9" fillId="0" borderId="0"/>
    <xf numFmtId="0" fontId="13" fillId="0" borderId="0"/>
    <xf numFmtId="43" fontId="13" fillId="0" borderId="0" applyFont="0" applyFill="0" applyBorder="0" applyAlignment="0" applyProtection="0"/>
    <xf numFmtId="0" fontId="14" fillId="0" borderId="0"/>
    <xf numFmtId="0" fontId="9" fillId="0" borderId="0"/>
  </cellStyleXfs>
  <cellXfs count="252">
    <xf numFmtId="0" fontId="0" fillId="0" borderId="0" xfId="0"/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 indent="2"/>
    </xf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left" vertical="top" wrapText="1" indent="4"/>
    </xf>
    <xf numFmtId="0" fontId="4" fillId="0" borderId="2" xfId="0" applyFont="1" applyFill="1" applyBorder="1" applyAlignment="1">
      <alignment vertical="top" wrapText="1"/>
    </xf>
    <xf numFmtId="43" fontId="4" fillId="0" borderId="1" xfId="3" applyNumberFormat="1" applyFont="1" applyFill="1" applyBorder="1" applyAlignment="1">
      <alignment horizontal="right" vertical="top"/>
    </xf>
    <xf numFmtId="43" fontId="4" fillId="0" borderId="1" xfId="3" applyFont="1" applyFill="1" applyBorder="1" applyAlignment="1">
      <alignment horizontal="right" vertical="top"/>
    </xf>
    <xf numFmtId="0" fontId="4" fillId="0" borderId="1" xfId="1" applyFont="1" applyFill="1" applyBorder="1" applyAlignment="1">
      <alignment horizontal="right" vertical="top" wrapText="1"/>
    </xf>
    <xf numFmtId="2" fontId="4" fillId="0" borderId="1" xfId="1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 indent="1"/>
    </xf>
    <xf numFmtId="188" fontId="5" fillId="4" borderId="0" xfId="0" applyNumberFormat="1" applyFont="1" applyFill="1" applyBorder="1" applyAlignment="1">
      <alignment horizontal="right" wrapText="1"/>
    </xf>
    <xf numFmtId="3" fontId="4" fillId="0" borderId="1" xfId="0" applyNumberFormat="1" applyFont="1" applyFill="1" applyBorder="1" applyAlignment="1">
      <alignment horizontal="right" vertical="top"/>
    </xf>
    <xf numFmtId="0" fontId="4" fillId="0" borderId="1" xfId="1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187" fontId="4" fillId="0" borderId="1" xfId="3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left" vertical="center"/>
    </xf>
    <xf numFmtId="187" fontId="4" fillId="0" borderId="1" xfId="1" applyNumberFormat="1" applyFont="1" applyFill="1" applyBorder="1" applyAlignment="1">
      <alignment horizontal="right" vertical="top" wrapText="1"/>
    </xf>
    <xf numFmtId="189" fontId="4" fillId="0" borderId="1" xfId="3" applyNumberFormat="1" applyFont="1" applyFill="1" applyBorder="1" applyAlignment="1">
      <alignment horizontal="right" vertical="top" wrapText="1"/>
    </xf>
    <xf numFmtId="188" fontId="4" fillId="0" borderId="1" xfId="0" applyNumberFormat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horizontal="right" vertical="center" wrapText="1"/>
    </xf>
    <xf numFmtId="188" fontId="4" fillId="0" borderId="1" xfId="0" applyNumberFormat="1" applyFont="1" applyFill="1" applyBorder="1" applyAlignment="1">
      <alignment horizontal="right" wrapText="1"/>
    </xf>
    <xf numFmtId="0" fontId="2" fillId="0" borderId="1" xfId="1" applyFont="1" applyFill="1" applyBorder="1" applyAlignment="1">
      <alignment horizontal="right" vertical="top" wrapText="1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Alignment="1">
      <alignment horizontal="right" vertical="center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88" fontId="4" fillId="0" borderId="1" xfId="1" applyNumberFormat="1" applyFont="1" applyFill="1" applyBorder="1" applyAlignment="1">
      <alignment horizontal="right" vertical="top" wrapText="1"/>
    </xf>
    <xf numFmtId="0" fontId="4" fillId="0" borderId="1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right" vertical="top"/>
    </xf>
    <xf numFmtId="4" fontId="4" fillId="0" borderId="1" xfId="1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 indent="2"/>
    </xf>
    <xf numFmtId="0" fontId="4" fillId="0" borderId="6" xfId="1" applyFont="1" applyFill="1" applyBorder="1" applyAlignment="1">
      <alignment horizontal="right" vertical="top" wrapText="1"/>
    </xf>
    <xf numFmtId="3" fontId="4" fillId="0" borderId="1" xfId="1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4" fillId="0" borderId="1" xfId="1" quotePrefix="1" applyFont="1" applyFill="1" applyBorder="1" applyAlignment="1">
      <alignment horizontal="right" vertical="top" wrapText="1"/>
    </xf>
    <xf numFmtId="0" fontId="5" fillId="0" borderId="1" xfId="0" quotePrefix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0" fontId="4" fillId="0" borderId="1" xfId="0" quotePrefix="1" applyFont="1" applyFill="1" applyBorder="1" applyAlignment="1">
      <alignment horizontal="right" vertical="top"/>
    </xf>
    <xf numFmtId="0" fontId="5" fillId="0" borderId="1" xfId="0" quotePrefix="1" applyFont="1" applyFill="1" applyBorder="1" applyAlignment="1">
      <alignment horizontal="center" vertical="top" wrapText="1"/>
    </xf>
    <xf numFmtId="0" fontId="2" fillId="0" borderId="1" xfId="1" quotePrefix="1" applyFont="1" applyFill="1" applyBorder="1" applyAlignment="1">
      <alignment horizontal="right" vertical="top" wrapText="1"/>
    </xf>
    <xf numFmtId="0" fontId="4" fillId="0" borderId="1" xfId="0" quotePrefix="1" applyFont="1" applyFill="1" applyBorder="1" applyAlignment="1">
      <alignment horizontal="left" vertical="top"/>
    </xf>
    <xf numFmtId="0" fontId="4" fillId="0" borderId="1" xfId="0" quotePrefix="1" applyFont="1" applyFill="1" applyBorder="1" applyAlignment="1">
      <alignment horizontal="left" vertical="top" wrapText="1" indent="2"/>
    </xf>
    <xf numFmtId="0" fontId="4" fillId="0" borderId="6" xfId="0" quotePrefix="1" applyFont="1" applyFill="1" applyBorder="1" applyAlignment="1">
      <alignment horizontal="left" vertical="top" wrapText="1" indent="2"/>
    </xf>
    <xf numFmtId="0" fontId="4" fillId="0" borderId="1" xfId="0" applyFont="1" applyFill="1" applyBorder="1" applyAlignment="1">
      <alignment vertical="top"/>
    </xf>
    <xf numFmtId="3" fontId="8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187" fontId="4" fillId="0" borderId="1" xfId="3" applyNumberFormat="1" applyFont="1" applyFill="1" applyBorder="1" applyAlignment="1">
      <alignment vertical="top" wrapText="1"/>
    </xf>
    <xf numFmtId="188" fontId="5" fillId="4" borderId="0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 wrapText="1"/>
    </xf>
    <xf numFmtId="43" fontId="5" fillId="0" borderId="1" xfId="0" applyNumberFormat="1" applyFont="1" applyFill="1" applyBorder="1" applyAlignment="1">
      <alignment horizontal="left" vertical="top" wrapText="1"/>
    </xf>
    <xf numFmtId="0" fontId="4" fillId="0" borderId="1" xfId="0" quotePrefix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3" borderId="4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right" vertical="top"/>
    </xf>
    <xf numFmtId="0" fontId="3" fillId="3" borderId="5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1" xfId="0" applyFont="1" applyFill="1" applyBorder="1" applyAlignment="1">
      <alignment horizontal="right" vertical="top" wrapText="1"/>
    </xf>
    <xf numFmtId="0" fontId="2" fillId="3" borderId="8" xfId="0" applyFont="1" applyFill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2" fillId="0" borderId="0" xfId="0" applyFont="1"/>
    <xf numFmtId="188" fontId="4" fillId="0" borderId="1" xfId="0" applyNumberFormat="1" applyFont="1" applyFill="1" applyBorder="1" applyAlignment="1">
      <alignment horizontal="right" vertical="top" wrapText="1"/>
    </xf>
    <xf numFmtId="188" fontId="5" fillId="0" borderId="0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vertical="top"/>
    </xf>
    <xf numFmtId="0" fontId="4" fillId="5" borderId="2" xfId="0" applyFont="1" applyFill="1" applyBorder="1" applyAlignment="1">
      <alignment vertical="top" wrapText="1"/>
    </xf>
    <xf numFmtId="187" fontId="4" fillId="5" borderId="1" xfId="3" applyNumberFormat="1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horizontal="left" vertical="top" wrapText="1" indent="2"/>
    </xf>
    <xf numFmtId="0" fontId="4" fillId="5" borderId="1" xfId="0" applyFont="1" applyFill="1" applyBorder="1" applyAlignment="1">
      <alignment horizontal="left" vertical="top" wrapText="1" indent="4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right" vertical="center"/>
    </xf>
    <xf numFmtId="15" fontId="18" fillId="0" borderId="8" xfId="0" applyNumberFormat="1" applyFont="1" applyFill="1" applyBorder="1" applyAlignment="1">
      <alignment horizontal="right" vertical="center"/>
    </xf>
    <xf numFmtId="187" fontId="4" fillId="5" borderId="1" xfId="1" applyNumberFormat="1" applyFont="1" applyFill="1" applyBorder="1" applyAlignment="1">
      <alignment horizontal="right" vertical="top" wrapText="1"/>
    </xf>
    <xf numFmtId="43" fontId="4" fillId="0" borderId="1" xfId="3" applyNumberFormat="1" applyFont="1" applyFill="1" applyBorder="1" applyAlignment="1">
      <alignment horizontal="right" vertical="top" wrapText="1"/>
    </xf>
    <xf numFmtId="0" fontId="4" fillId="5" borderId="7" xfId="0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9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1" xfId="1" quotePrefix="1" applyFont="1" applyFill="1" applyBorder="1" applyAlignment="1">
      <alignment horizontal="right" vertical="top"/>
    </xf>
    <xf numFmtId="190" fontId="5" fillId="0" borderId="1" xfId="0" applyNumberFormat="1" applyFont="1" applyFill="1" applyBorder="1" applyAlignment="1">
      <alignment horizontal="left" vertical="top" wrapText="1"/>
    </xf>
    <xf numFmtId="0" fontId="2" fillId="0" borderId="1" xfId="1" quotePrefix="1" applyFont="1" applyFill="1" applyBorder="1" applyAlignment="1">
      <alignment horizontal="right" vertical="top"/>
    </xf>
    <xf numFmtId="0" fontId="11" fillId="2" borderId="6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/>
    </xf>
    <xf numFmtId="0" fontId="5" fillId="5" borderId="1" xfId="0" quotePrefix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right" vertical="top" wrapText="1"/>
    </xf>
    <xf numFmtId="0" fontId="4" fillId="0" borderId="2" xfId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left" vertical="top" wrapText="1"/>
    </xf>
    <xf numFmtId="0" fontId="11" fillId="2" borderId="6" xfId="1" applyFont="1" applyFill="1" applyBorder="1" applyAlignment="1">
      <alignment horizontal="center" vertical="center" wrapText="1"/>
    </xf>
    <xf numFmtId="0" fontId="21" fillId="0" borderId="1" xfId="1" quotePrefix="1" applyFont="1" applyFill="1" applyBorder="1" applyAlignment="1">
      <alignment vertical="center"/>
    </xf>
    <xf numFmtId="0" fontId="20" fillId="0" borderId="1" xfId="1" quotePrefix="1" applyFont="1" applyFill="1" applyBorder="1" applyAlignment="1">
      <alignment vertical="center"/>
    </xf>
    <xf numFmtId="0" fontId="20" fillId="0" borderId="1" xfId="1" applyFont="1" applyFill="1" applyBorder="1" applyAlignment="1">
      <alignment vertical="center"/>
    </xf>
    <xf numFmtId="0" fontId="20" fillId="5" borderId="1" xfId="1" applyFont="1" applyFill="1" applyBorder="1" applyAlignment="1">
      <alignment horizontal="center" vertical="center" wrapText="1"/>
    </xf>
    <xf numFmtId="0" fontId="21" fillId="0" borderId="1" xfId="1" quotePrefix="1" applyFont="1" applyFill="1" applyBorder="1" applyAlignment="1">
      <alignment horizontal="right" vertical="top"/>
    </xf>
    <xf numFmtId="0" fontId="21" fillId="0" borderId="1" xfId="1" applyFont="1" applyFill="1" applyBorder="1" applyAlignment="1">
      <alignment horizontal="right" vertical="top"/>
    </xf>
    <xf numFmtId="0" fontId="20" fillId="0" borderId="1" xfId="1" applyFont="1" applyFill="1" applyBorder="1" applyAlignment="1">
      <alignment horizontal="right" vertical="top"/>
    </xf>
    <xf numFmtId="0" fontId="20" fillId="5" borderId="1" xfId="1" applyFont="1" applyFill="1" applyBorder="1" applyAlignment="1">
      <alignment horizontal="center" vertical="top" wrapText="1"/>
    </xf>
    <xf numFmtId="0" fontId="11" fillId="5" borderId="1" xfId="1" applyFont="1" applyFill="1" applyBorder="1" applyAlignment="1">
      <alignment horizontal="right" vertical="center"/>
    </xf>
    <xf numFmtId="0" fontId="22" fillId="5" borderId="1" xfId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left" vertical="top" wrapText="1"/>
    </xf>
    <xf numFmtId="0" fontId="22" fillId="0" borderId="1" xfId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/>
    </xf>
    <xf numFmtId="3" fontId="23" fillId="0" borderId="1" xfId="1" quotePrefix="1" applyNumberFormat="1" applyFont="1" applyFill="1" applyBorder="1" applyAlignment="1">
      <alignment horizontal="right" vertical="top" wrapText="1"/>
    </xf>
    <xf numFmtId="187" fontId="23" fillId="0" borderId="1" xfId="3" applyNumberFormat="1" applyFont="1" applyFill="1" applyBorder="1" applyAlignment="1">
      <alignment horizontal="right" vertical="top" wrapText="1"/>
    </xf>
    <xf numFmtId="0" fontId="24" fillId="0" borderId="0" xfId="0" applyFont="1" applyFill="1" applyAlignment="1">
      <alignment vertical="center"/>
    </xf>
    <xf numFmtId="3" fontId="23" fillId="0" borderId="1" xfId="1" applyNumberFormat="1" applyFont="1" applyFill="1" applyBorder="1" applyAlignment="1">
      <alignment horizontal="right" vertical="top" wrapText="1"/>
    </xf>
    <xf numFmtId="0" fontId="23" fillId="0" borderId="1" xfId="1" applyFont="1" applyFill="1" applyBorder="1" applyAlignment="1">
      <alignment horizontal="right" vertical="top" wrapText="1"/>
    </xf>
    <xf numFmtId="0" fontId="23" fillId="0" borderId="6" xfId="1" applyFont="1" applyFill="1" applyBorder="1" applyAlignment="1">
      <alignment horizontal="right" vertical="top" wrapText="1"/>
    </xf>
    <xf numFmtId="0" fontId="23" fillId="0" borderId="1" xfId="0" applyFont="1" applyFill="1" applyBorder="1" applyAlignment="1">
      <alignment horizontal="right" vertical="top"/>
    </xf>
    <xf numFmtId="3" fontId="23" fillId="0" borderId="1" xfId="0" applyNumberFormat="1" applyFont="1" applyFill="1" applyBorder="1" applyAlignment="1">
      <alignment horizontal="right" vertical="top"/>
    </xf>
    <xf numFmtId="0" fontId="25" fillId="0" borderId="0" xfId="1" applyFont="1" applyFill="1" applyAlignment="1">
      <alignment horizontal="right" vertical="center" wrapText="1"/>
    </xf>
    <xf numFmtId="0" fontId="23" fillId="0" borderId="1" xfId="1" quotePrefix="1" applyFont="1" applyFill="1" applyBorder="1" applyAlignment="1">
      <alignment horizontal="right" vertical="top" wrapText="1"/>
    </xf>
    <xf numFmtId="0" fontId="25" fillId="0" borderId="1" xfId="1" applyFont="1" applyFill="1" applyBorder="1" applyAlignment="1">
      <alignment horizontal="center" vertical="top" wrapText="1"/>
    </xf>
    <xf numFmtId="0" fontId="26" fillId="0" borderId="1" xfId="1" applyFont="1" applyFill="1" applyBorder="1" applyAlignment="1">
      <alignment vertical="center"/>
    </xf>
    <xf numFmtId="0" fontId="26" fillId="0" borderId="1" xfId="1" quotePrefix="1" applyFont="1" applyFill="1" applyBorder="1" applyAlignment="1">
      <alignment vertical="center"/>
    </xf>
    <xf numFmtId="0" fontId="11" fillId="2" borderId="6" xfId="1" applyFont="1" applyFill="1" applyBorder="1" applyAlignment="1">
      <alignment horizontal="center" vertical="center" wrapText="1"/>
    </xf>
    <xf numFmtId="0" fontId="22" fillId="5" borderId="1" xfId="1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top" wrapText="1"/>
    </xf>
    <xf numFmtId="0" fontId="4" fillId="5" borderId="1" xfId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4" fillId="0" borderId="0" xfId="1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87" fontId="23" fillId="0" borderId="1" xfId="1" applyNumberFormat="1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/>
    </xf>
    <xf numFmtId="0" fontId="26" fillId="0" borderId="1" xfId="1" applyFont="1" applyFill="1" applyBorder="1" applyAlignment="1">
      <alignment horizontal="right" vertical="top" wrapText="1"/>
    </xf>
    <xf numFmtId="3" fontId="26" fillId="0" borderId="1" xfId="1" quotePrefix="1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top"/>
    </xf>
    <xf numFmtId="187" fontId="4" fillId="0" borderId="6" xfId="3" applyNumberFormat="1" applyFont="1" applyFill="1" applyBorder="1" applyAlignment="1">
      <alignment horizontal="right" vertical="top" wrapText="1"/>
    </xf>
    <xf numFmtId="0" fontId="4" fillId="0" borderId="6" xfId="1" applyFont="1" applyFill="1" applyBorder="1" applyAlignment="1">
      <alignment vertical="top" wrapText="1"/>
    </xf>
    <xf numFmtId="43" fontId="4" fillId="0" borderId="6" xfId="3" applyNumberFormat="1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right" vertical="top"/>
    </xf>
    <xf numFmtId="187" fontId="23" fillId="0" borderId="6" xfId="3" applyNumberFormat="1" applyFont="1" applyFill="1" applyBorder="1" applyAlignment="1">
      <alignment horizontal="right" vertical="top" wrapText="1"/>
    </xf>
    <xf numFmtId="0" fontId="5" fillId="0" borderId="6" xfId="0" quotePrefix="1" applyFont="1" applyFill="1" applyBorder="1" applyAlignment="1">
      <alignment horizontal="left" vertical="top" wrapText="1"/>
    </xf>
    <xf numFmtId="0" fontId="4" fillId="0" borderId="6" xfId="1" quotePrefix="1" applyFont="1" applyFill="1" applyBorder="1" applyAlignment="1">
      <alignment horizontal="right" vertical="top" wrapText="1"/>
    </xf>
    <xf numFmtId="3" fontId="4" fillId="0" borderId="6" xfId="1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0" fontId="11" fillId="2" borderId="6" xfId="1" applyFont="1" applyFill="1" applyBorder="1" applyAlignment="1">
      <alignment horizontal="center" vertical="center" wrapText="1"/>
    </xf>
    <xf numFmtId="187" fontId="25" fillId="0" borderId="1" xfId="3" applyNumberFormat="1" applyFont="1" applyFill="1" applyBorder="1" applyAlignment="1">
      <alignment horizontal="right" vertical="top" wrapText="1"/>
    </xf>
    <xf numFmtId="43" fontId="23" fillId="0" borderId="1" xfId="3" applyNumberFormat="1" applyFont="1" applyFill="1" applyBorder="1" applyAlignment="1">
      <alignment horizontal="right" vertical="top" wrapText="1"/>
    </xf>
    <xf numFmtId="43" fontId="23" fillId="0" borderId="1" xfId="1" applyNumberFormat="1" applyFont="1" applyFill="1" applyBorder="1" applyAlignment="1">
      <alignment horizontal="right" vertical="top" wrapText="1"/>
    </xf>
    <xf numFmtId="189" fontId="23" fillId="0" borderId="1" xfId="3" applyNumberFormat="1" applyFont="1" applyFill="1" applyBorder="1" applyAlignment="1">
      <alignment horizontal="right" vertical="top" wrapText="1"/>
    </xf>
    <xf numFmtId="43" fontId="23" fillId="0" borderId="1" xfId="3" applyFont="1" applyFill="1" applyBorder="1" applyAlignment="1">
      <alignment horizontal="right" vertical="top"/>
    </xf>
    <xf numFmtId="4" fontId="23" fillId="0" borderId="3" xfId="0" applyNumberFormat="1" applyFont="1" applyFill="1" applyBorder="1" applyAlignment="1">
      <alignment horizontal="right" vertical="top"/>
    </xf>
    <xf numFmtId="43" fontId="23" fillId="0" borderId="6" xfId="3" applyNumberFormat="1" applyFont="1" applyFill="1" applyBorder="1" applyAlignment="1">
      <alignment vertical="top" wrapText="1"/>
    </xf>
    <xf numFmtId="187" fontId="23" fillId="0" borderId="1" xfId="3" applyNumberFormat="1" applyFont="1" applyFill="1" applyBorder="1" applyAlignment="1">
      <alignment vertical="top" wrapText="1"/>
    </xf>
    <xf numFmtId="2" fontId="23" fillId="0" borderId="1" xfId="1" applyNumberFormat="1" applyFont="1" applyFill="1" applyBorder="1" applyAlignment="1">
      <alignment horizontal="right" vertical="top" wrapText="1"/>
    </xf>
    <xf numFmtId="2" fontId="23" fillId="0" borderId="1" xfId="0" applyNumberFormat="1" applyFont="1" applyFill="1" applyBorder="1" applyAlignment="1">
      <alignment horizontal="right" vertical="top"/>
    </xf>
    <xf numFmtId="4" fontId="23" fillId="0" borderId="11" xfId="0" applyNumberFormat="1" applyFont="1" applyFill="1" applyBorder="1" applyAlignment="1">
      <alignment horizontal="right" vertical="top"/>
    </xf>
    <xf numFmtId="188" fontId="23" fillId="0" borderId="1" xfId="0" applyNumberFormat="1" applyFont="1" applyFill="1" applyBorder="1" applyAlignment="1">
      <alignment horizontal="right" vertical="center" wrapText="1"/>
    </xf>
    <xf numFmtId="0" fontId="23" fillId="0" borderId="1" xfId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right" vertical="center"/>
    </xf>
    <xf numFmtId="188" fontId="23" fillId="0" borderId="1" xfId="0" applyNumberFormat="1" applyFont="1" applyFill="1" applyBorder="1" applyAlignment="1">
      <alignment horizontal="right" wrapText="1"/>
    </xf>
    <xf numFmtId="188" fontId="23" fillId="0" borderId="1" xfId="1" applyNumberFormat="1" applyFont="1" applyFill="1" applyBorder="1" applyAlignment="1">
      <alignment horizontal="right" vertical="top" wrapText="1"/>
    </xf>
    <xf numFmtId="188" fontId="23" fillId="0" borderId="1" xfId="0" applyNumberFormat="1" applyFont="1" applyFill="1" applyBorder="1" applyAlignment="1">
      <alignment horizontal="right" vertical="top" wrapText="1"/>
    </xf>
    <xf numFmtId="0" fontId="23" fillId="0" borderId="1" xfId="0" applyFont="1" applyFill="1" applyBorder="1" applyAlignment="1">
      <alignment horizontal="center" vertical="top" wrapText="1"/>
    </xf>
    <xf numFmtId="0" fontId="23" fillId="0" borderId="1" xfId="0" quotePrefix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horizontal="right" vertical="top" wrapText="1"/>
    </xf>
    <xf numFmtId="0" fontId="25" fillId="0" borderId="4" xfId="0" applyFont="1" applyFill="1" applyBorder="1" applyAlignment="1">
      <alignment horizontal="right" vertical="top"/>
    </xf>
    <xf numFmtId="187" fontId="23" fillId="0" borderId="1" xfId="3" quotePrefix="1" applyNumberFormat="1" applyFont="1" applyFill="1" applyBorder="1" applyAlignment="1">
      <alignment horizontal="right" vertical="top" wrapText="1"/>
    </xf>
    <xf numFmtId="0" fontId="23" fillId="0" borderId="2" xfId="1" applyFont="1" applyFill="1" applyBorder="1" applyAlignment="1">
      <alignment horizontal="right" vertical="top" wrapText="1"/>
    </xf>
    <xf numFmtId="3" fontId="23" fillId="0" borderId="2" xfId="1" applyNumberFormat="1" applyFont="1" applyFill="1" applyBorder="1" applyAlignment="1">
      <alignment horizontal="right" vertical="top" wrapText="1"/>
    </xf>
    <xf numFmtId="4" fontId="23" fillId="0" borderId="1" xfId="1" applyNumberFormat="1" applyFont="1" applyFill="1" applyBorder="1" applyAlignment="1">
      <alignment horizontal="right" vertical="top" wrapText="1"/>
    </xf>
    <xf numFmtId="3" fontId="23" fillId="0" borderId="6" xfId="1" applyNumberFormat="1" applyFont="1" applyFill="1" applyBorder="1" applyAlignment="1">
      <alignment horizontal="right" vertical="top" wrapText="1"/>
    </xf>
    <xf numFmtId="3" fontId="26" fillId="0" borderId="1" xfId="1" applyNumberFormat="1" applyFont="1" applyFill="1" applyBorder="1" applyAlignment="1">
      <alignment horizontal="center" vertical="top" wrapText="1"/>
    </xf>
    <xf numFmtId="0" fontId="23" fillId="0" borderId="1" xfId="0" quotePrefix="1" applyFont="1" applyFill="1" applyBorder="1" applyAlignment="1">
      <alignment horizontal="right" vertical="top"/>
    </xf>
    <xf numFmtId="0" fontId="23" fillId="0" borderId="1" xfId="0" applyFont="1" applyFill="1" applyBorder="1" applyAlignment="1">
      <alignment vertical="top"/>
    </xf>
    <xf numFmtId="3" fontId="28" fillId="0" borderId="1" xfId="0" quotePrefix="1" applyNumberFormat="1" applyFont="1" applyFill="1" applyBorder="1" applyAlignment="1">
      <alignment horizontal="right" vertical="top" wrapText="1"/>
    </xf>
    <xf numFmtId="0" fontId="23" fillId="0" borderId="6" xfId="1" quotePrefix="1" applyFont="1" applyFill="1" applyBorder="1" applyAlignment="1">
      <alignment horizontal="right" vertical="top" wrapText="1"/>
    </xf>
    <xf numFmtId="3" fontId="23" fillId="0" borderId="6" xfId="1" quotePrefix="1" applyNumberFormat="1" applyFont="1" applyFill="1" applyBorder="1" applyAlignment="1">
      <alignment horizontal="right" vertical="top" wrapText="1"/>
    </xf>
    <xf numFmtId="0" fontId="25" fillId="0" borderId="1" xfId="1" applyFont="1" applyFill="1" applyBorder="1" applyAlignment="1">
      <alignment horizontal="right" vertical="top" wrapText="1"/>
    </xf>
    <xf numFmtId="0" fontId="25" fillId="0" borderId="1" xfId="1" quotePrefix="1" applyFont="1" applyFill="1" applyBorder="1" applyAlignment="1">
      <alignment horizontal="right" vertical="top" wrapText="1"/>
    </xf>
    <xf numFmtId="0" fontId="23" fillId="0" borderId="1" xfId="1" applyFont="1" applyFill="1" applyBorder="1" applyAlignment="1">
      <alignment horizontal="right" vertical="top"/>
    </xf>
    <xf numFmtId="187" fontId="23" fillId="0" borderId="0" xfId="3" applyNumberFormat="1" applyFont="1" applyAlignment="1">
      <alignment vertical="top"/>
    </xf>
    <xf numFmtId="0" fontId="23" fillId="0" borderId="1" xfId="1" quotePrefix="1" applyFont="1" applyFill="1" applyBorder="1" applyAlignment="1">
      <alignment horizontal="right" vertical="top"/>
    </xf>
    <xf numFmtId="3" fontId="26" fillId="0" borderId="1" xfId="1" quotePrefix="1" applyNumberFormat="1" applyFont="1" applyFill="1" applyBorder="1" applyAlignment="1">
      <alignment vertical="center" wrapText="1"/>
    </xf>
    <xf numFmtId="0" fontId="29" fillId="0" borderId="1" xfId="1" quotePrefix="1" applyFont="1" applyFill="1" applyBorder="1" applyAlignment="1">
      <alignment vertical="center"/>
    </xf>
    <xf numFmtId="0" fontId="26" fillId="0" borderId="1" xfId="1" applyFont="1" applyFill="1" applyBorder="1" applyAlignment="1">
      <alignment horizontal="right" vertical="top"/>
    </xf>
    <xf numFmtId="0" fontId="26" fillId="0" borderId="1" xfId="1" quotePrefix="1" applyFont="1" applyFill="1" applyBorder="1" applyAlignment="1">
      <alignment horizontal="right" vertical="top"/>
    </xf>
    <xf numFmtId="3" fontId="26" fillId="0" borderId="1" xfId="1" quotePrefix="1" applyNumberFormat="1" applyFont="1" applyFill="1" applyBorder="1" applyAlignment="1">
      <alignment horizontal="right" vertical="top" wrapText="1"/>
    </xf>
    <xf numFmtId="0" fontId="27" fillId="0" borderId="1" xfId="1" applyFont="1" applyFill="1" applyBorder="1" applyAlignment="1">
      <alignment horizontal="right" vertical="center"/>
    </xf>
    <xf numFmtId="17" fontId="25" fillId="0" borderId="1" xfId="1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9">
    <cellStyle name="Comma" xfId="3" builtinId="3"/>
    <cellStyle name="Comma 2" xfId="6"/>
    <cellStyle name="Normal" xfId="0" builtinId="0"/>
    <cellStyle name="Normal 2" xfId="2"/>
    <cellStyle name="Normal 2 2" xfId="7"/>
    <cellStyle name="Normal 3" xfId="8"/>
    <cellStyle name="Normal 4" xfId="5"/>
    <cellStyle name="ปกติ 2" xfId="1"/>
    <cellStyle name="ปกติ 6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54</xdr:row>
      <xdr:rowOff>19050</xdr:rowOff>
    </xdr:from>
    <xdr:to>
      <xdr:col>15</xdr:col>
      <xdr:colOff>285750</xdr:colOff>
      <xdr:row>55</xdr:row>
      <xdr:rowOff>304800</xdr:rowOff>
    </xdr:to>
    <xdr:sp macro="" textlink="">
      <xdr:nvSpPr>
        <xdr:cNvPr id="2" name="Right Brace 3"/>
        <xdr:cNvSpPr/>
      </xdr:nvSpPr>
      <xdr:spPr>
        <a:xfrm>
          <a:off x="18945225" y="40205025"/>
          <a:ext cx="190500" cy="63817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15</xdr:col>
      <xdr:colOff>95250</xdr:colOff>
      <xdr:row>57</xdr:row>
      <xdr:rowOff>19050</xdr:rowOff>
    </xdr:from>
    <xdr:to>
      <xdr:col>15</xdr:col>
      <xdr:colOff>285750</xdr:colOff>
      <xdr:row>58</xdr:row>
      <xdr:rowOff>304800</xdr:rowOff>
    </xdr:to>
    <xdr:sp macro="" textlink="">
      <xdr:nvSpPr>
        <xdr:cNvPr id="3" name="Right Brace 4"/>
        <xdr:cNvSpPr/>
      </xdr:nvSpPr>
      <xdr:spPr>
        <a:xfrm>
          <a:off x="18945225" y="41262300"/>
          <a:ext cx="190500" cy="63817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133350</xdr:colOff>
      <xdr:row>57</xdr:row>
      <xdr:rowOff>19050</xdr:rowOff>
    </xdr:from>
    <xdr:to>
      <xdr:col>16</xdr:col>
      <xdr:colOff>323850</xdr:colOff>
      <xdr:row>58</xdr:row>
      <xdr:rowOff>304800</xdr:rowOff>
    </xdr:to>
    <xdr:sp macro="" textlink="">
      <xdr:nvSpPr>
        <xdr:cNvPr id="4" name="Right Brace 5"/>
        <xdr:cNvSpPr/>
      </xdr:nvSpPr>
      <xdr:spPr>
        <a:xfrm>
          <a:off x="20250150" y="41262300"/>
          <a:ext cx="190500" cy="63817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114300</xdr:colOff>
      <xdr:row>54</xdr:row>
      <xdr:rowOff>19050</xdr:rowOff>
    </xdr:from>
    <xdr:to>
      <xdr:col>16</xdr:col>
      <xdr:colOff>304800</xdr:colOff>
      <xdr:row>55</xdr:row>
      <xdr:rowOff>304800</xdr:rowOff>
    </xdr:to>
    <xdr:sp macro="" textlink="">
      <xdr:nvSpPr>
        <xdr:cNvPr id="5" name="Right Brace 6"/>
        <xdr:cNvSpPr/>
      </xdr:nvSpPr>
      <xdr:spPr>
        <a:xfrm>
          <a:off x="20231100" y="40205025"/>
          <a:ext cx="190500" cy="63817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87"/>
  <sheetViews>
    <sheetView tabSelected="1" view="pageBreakPreview" topLeftCell="C124" zoomScale="71" zoomScaleNormal="50" zoomScaleSheetLayoutView="71" workbookViewId="0">
      <selection activeCell="C123" sqref="C123"/>
    </sheetView>
  </sheetViews>
  <sheetFormatPr defaultColWidth="9" defaultRowHeight="23.25" x14ac:dyDescent="0.2"/>
  <cols>
    <col min="1" max="1" width="14.625" style="2" customWidth="1"/>
    <col min="2" max="2" width="17.125" style="2" customWidth="1"/>
    <col min="3" max="3" width="24.375" style="113" customWidth="1"/>
    <col min="4" max="4" width="6.125" style="19" customWidth="1"/>
    <col min="5" max="5" width="14.875" style="19" customWidth="1"/>
    <col min="6" max="6" width="12.375" style="19" customWidth="1"/>
    <col min="7" max="7" width="29.75" style="19" customWidth="1"/>
    <col min="8" max="13" width="0.125" style="27" hidden="1" customWidth="1"/>
    <col min="14" max="16" width="16.25" style="27" customWidth="1"/>
    <col min="17" max="18" width="13.75" style="27" customWidth="1"/>
    <col min="19" max="19" width="13.75" style="153" customWidth="1"/>
    <col min="20" max="21" width="15.125" style="153" customWidth="1"/>
    <col min="22" max="22" width="10.75" style="176" customWidth="1"/>
    <col min="23" max="23" width="15.125" style="111" customWidth="1"/>
    <col min="24" max="16384" width="9" style="2"/>
  </cols>
  <sheetData>
    <row r="1" spans="1:23" s="100" customFormat="1" ht="33.75" x14ac:dyDescent="0.2">
      <c r="A1" s="98" t="s">
        <v>289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9"/>
      <c r="Q1" s="99"/>
      <c r="S1" s="147"/>
      <c r="T1" s="147"/>
      <c r="U1" s="147"/>
      <c r="V1" s="160"/>
      <c r="W1" s="101"/>
    </row>
    <row r="2" spans="1:23" s="100" customFormat="1" ht="33.75" x14ac:dyDescent="0.2">
      <c r="A2" s="102" t="s">
        <v>194</v>
      </c>
      <c r="B2" s="102"/>
      <c r="C2" s="102"/>
      <c r="D2" s="102"/>
      <c r="E2" s="102"/>
      <c r="F2" s="102"/>
      <c r="G2" s="102" t="s">
        <v>304</v>
      </c>
      <c r="H2" s="102"/>
      <c r="I2" s="102"/>
      <c r="J2" s="102"/>
      <c r="K2" s="102"/>
      <c r="L2" s="102"/>
      <c r="M2" s="102"/>
      <c r="N2" s="102"/>
      <c r="O2" s="102"/>
      <c r="P2" s="103"/>
      <c r="Q2" s="103"/>
      <c r="R2" s="103"/>
      <c r="S2" s="99"/>
      <c r="T2" s="99"/>
      <c r="U2" s="99"/>
      <c r="V2" s="161"/>
      <c r="W2" s="104">
        <v>23012</v>
      </c>
    </row>
    <row r="3" spans="1:23" ht="36" customHeight="1" x14ac:dyDescent="0.2">
      <c r="A3" s="242" t="s">
        <v>224</v>
      </c>
      <c r="B3" s="244" t="s">
        <v>0</v>
      </c>
      <c r="C3" s="244" t="s">
        <v>1</v>
      </c>
      <c r="D3" s="247" t="s">
        <v>2</v>
      </c>
      <c r="E3" s="247" t="s">
        <v>302</v>
      </c>
      <c r="F3" s="247" t="s">
        <v>303</v>
      </c>
      <c r="G3" s="244" t="s">
        <v>3</v>
      </c>
      <c r="H3" s="251" t="s">
        <v>4</v>
      </c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49" t="s">
        <v>131</v>
      </c>
      <c r="W3" s="244" t="s">
        <v>5</v>
      </c>
    </row>
    <row r="4" spans="1:23" ht="74.25" customHeight="1" x14ac:dyDescent="0.2">
      <c r="A4" s="243"/>
      <c r="B4" s="245"/>
      <c r="C4" s="245"/>
      <c r="D4" s="248"/>
      <c r="E4" s="248"/>
      <c r="F4" s="248"/>
      <c r="G4" s="245"/>
      <c r="H4" s="117">
        <v>2549</v>
      </c>
      <c r="I4" s="117">
        <v>2550</v>
      </c>
      <c r="J4" s="117">
        <v>2551</v>
      </c>
      <c r="K4" s="117">
        <v>2552</v>
      </c>
      <c r="L4" s="117">
        <v>2553</v>
      </c>
      <c r="M4" s="117">
        <v>2554</v>
      </c>
      <c r="N4" s="117">
        <v>2555</v>
      </c>
      <c r="O4" s="117">
        <v>2556</v>
      </c>
      <c r="P4" s="117">
        <v>2557</v>
      </c>
      <c r="Q4" s="117">
        <v>2558</v>
      </c>
      <c r="R4" s="117">
        <v>2559</v>
      </c>
      <c r="S4" s="131">
        <v>2560</v>
      </c>
      <c r="T4" s="158">
        <v>2561</v>
      </c>
      <c r="U4" s="195">
        <v>2562</v>
      </c>
      <c r="V4" s="250"/>
      <c r="W4" s="245"/>
    </row>
    <row r="5" spans="1:23" x14ac:dyDescent="0.2">
      <c r="A5" s="59" t="s">
        <v>6</v>
      </c>
      <c r="B5" s="60"/>
      <c r="C5" s="60"/>
      <c r="D5" s="61"/>
      <c r="E5" s="61"/>
      <c r="F5" s="61"/>
      <c r="G5" s="6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162"/>
      <c r="W5" s="63"/>
    </row>
    <row r="6" spans="1:23" ht="27.75" customHeight="1" x14ac:dyDescent="0.2">
      <c r="A6" s="59" t="s">
        <v>7</v>
      </c>
      <c r="B6" s="64"/>
      <c r="C6" s="64"/>
      <c r="D6" s="65"/>
      <c r="E6" s="65"/>
      <c r="F6" s="65"/>
      <c r="G6" s="65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163"/>
      <c r="W6" s="63"/>
    </row>
    <row r="7" spans="1:23" s="5" customFormat="1" ht="150" customHeight="1" x14ac:dyDescent="0.2">
      <c r="A7" s="7" t="s">
        <v>8</v>
      </c>
      <c r="B7" s="119" t="s">
        <v>9</v>
      </c>
      <c r="C7" s="118" t="s">
        <v>159</v>
      </c>
      <c r="D7" s="58" t="s">
        <v>10</v>
      </c>
      <c r="E7" s="58" t="s">
        <v>214</v>
      </c>
      <c r="F7" s="58" t="s">
        <v>17</v>
      </c>
      <c r="G7" s="58" t="s">
        <v>213</v>
      </c>
      <c r="H7" s="20">
        <f>SUM(H8:H9)</f>
        <v>4397</v>
      </c>
      <c r="I7" s="20">
        <f t="shared" ref="I7:P7" si="0">SUM(I8:I9)</f>
        <v>8700</v>
      </c>
      <c r="J7" s="20">
        <f t="shared" si="0"/>
        <v>5610</v>
      </c>
      <c r="K7" s="20">
        <f t="shared" si="0"/>
        <v>5774</v>
      </c>
      <c r="L7" s="20">
        <f t="shared" si="0"/>
        <v>6200</v>
      </c>
      <c r="M7" s="20">
        <f t="shared" si="0"/>
        <v>6664</v>
      </c>
      <c r="N7" s="20">
        <f t="shared" si="0"/>
        <v>7980</v>
      </c>
      <c r="O7" s="178">
        <f t="shared" si="0"/>
        <v>11812</v>
      </c>
      <c r="P7" s="178">
        <f t="shared" si="0"/>
        <v>21678</v>
      </c>
      <c r="Q7" s="178">
        <v>28060</v>
      </c>
      <c r="R7" s="178">
        <v>27830</v>
      </c>
      <c r="S7" s="178">
        <v>28794</v>
      </c>
      <c r="T7" s="178">
        <v>28573</v>
      </c>
      <c r="U7" s="178">
        <v>24537</v>
      </c>
      <c r="V7" s="164" t="s">
        <v>163</v>
      </c>
      <c r="W7" s="85"/>
    </row>
    <row r="8" spans="1:23" s="5" customFormat="1" ht="139.5" x14ac:dyDescent="0.2">
      <c r="A8" s="54"/>
      <c r="B8" s="120"/>
      <c r="C8" s="4" t="s">
        <v>162</v>
      </c>
      <c r="D8" s="58" t="s">
        <v>10</v>
      </c>
      <c r="E8" s="58" t="s">
        <v>214</v>
      </c>
      <c r="F8" s="58" t="s">
        <v>17</v>
      </c>
      <c r="G8" s="58" t="s">
        <v>213</v>
      </c>
      <c r="H8" s="18">
        <v>3763</v>
      </c>
      <c r="I8" s="18">
        <v>6640</v>
      </c>
      <c r="J8" s="18">
        <v>4714</v>
      </c>
      <c r="K8" s="18">
        <v>4700</v>
      </c>
      <c r="L8" s="18">
        <v>4596</v>
      </c>
      <c r="M8" s="18">
        <v>4858</v>
      </c>
      <c r="N8" s="18">
        <v>5980</v>
      </c>
      <c r="O8" s="146">
        <v>8682</v>
      </c>
      <c r="P8" s="146">
        <v>13808</v>
      </c>
      <c r="Q8" s="146">
        <v>16354</v>
      </c>
      <c r="R8" s="146">
        <v>15542</v>
      </c>
      <c r="S8" s="146">
        <v>17298</v>
      </c>
      <c r="T8" s="178">
        <v>17552</v>
      </c>
      <c r="U8" s="178">
        <v>16545</v>
      </c>
      <c r="V8" s="164" t="s">
        <v>163</v>
      </c>
      <c r="W8" s="85"/>
    </row>
    <row r="9" spans="1:23" s="5" customFormat="1" ht="139.5" x14ac:dyDescent="0.2">
      <c r="A9" s="54"/>
      <c r="B9" s="120"/>
      <c r="C9" s="4" t="s">
        <v>158</v>
      </c>
      <c r="D9" s="58" t="s">
        <v>10</v>
      </c>
      <c r="E9" s="58" t="s">
        <v>214</v>
      </c>
      <c r="F9" s="58" t="s">
        <v>17</v>
      </c>
      <c r="G9" s="58" t="s">
        <v>213</v>
      </c>
      <c r="H9" s="18">
        <v>634</v>
      </c>
      <c r="I9" s="18">
        <v>2060</v>
      </c>
      <c r="J9" s="18">
        <v>896</v>
      </c>
      <c r="K9" s="18">
        <v>1074</v>
      </c>
      <c r="L9" s="18">
        <v>1604</v>
      </c>
      <c r="M9" s="18">
        <v>1806</v>
      </c>
      <c r="N9" s="18">
        <v>2000</v>
      </c>
      <c r="O9" s="146">
        <v>3130</v>
      </c>
      <c r="P9" s="146">
        <v>7870</v>
      </c>
      <c r="Q9" s="146">
        <v>11706</v>
      </c>
      <c r="R9" s="146">
        <v>12288</v>
      </c>
      <c r="S9" s="146">
        <v>11496</v>
      </c>
      <c r="T9" s="146">
        <v>11021</v>
      </c>
      <c r="U9" s="146">
        <v>7992</v>
      </c>
      <c r="V9" s="164" t="s">
        <v>163</v>
      </c>
      <c r="W9" s="85"/>
    </row>
    <row r="10" spans="1:23" s="5" customFormat="1" ht="46.5" x14ac:dyDescent="0.2">
      <c r="A10" s="54"/>
      <c r="B10" s="120"/>
      <c r="C10" s="119" t="s">
        <v>11</v>
      </c>
      <c r="D10" s="58" t="s">
        <v>10</v>
      </c>
      <c r="E10" s="58" t="s">
        <v>258</v>
      </c>
      <c r="F10" s="58" t="s">
        <v>269</v>
      </c>
      <c r="G10" s="118" t="s">
        <v>156</v>
      </c>
      <c r="H10" s="41"/>
      <c r="I10" s="41"/>
      <c r="J10" s="41"/>
      <c r="K10" s="41"/>
      <c r="L10" s="41"/>
      <c r="M10" s="41"/>
      <c r="N10" s="41"/>
      <c r="O10" s="148">
        <v>102262</v>
      </c>
      <c r="P10" s="148">
        <v>128769</v>
      </c>
      <c r="Q10" s="148">
        <v>141331</v>
      </c>
      <c r="R10" s="148">
        <v>151277</v>
      </c>
      <c r="S10" s="148">
        <v>151338</v>
      </c>
      <c r="T10" s="148">
        <v>171906</v>
      </c>
      <c r="U10" s="148"/>
      <c r="V10" s="164" t="s">
        <v>163</v>
      </c>
      <c r="W10" s="85" t="s">
        <v>259</v>
      </c>
    </row>
    <row r="11" spans="1:23" s="93" customFormat="1" ht="93" x14ac:dyDescent="0.2">
      <c r="A11" s="87"/>
      <c r="B11" s="87"/>
      <c r="C11" s="119" t="s">
        <v>241</v>
      </c>
      <c r="D11" s="58" t="s">
        <v>10</v>
      </c>
      <c r="E11" s="89" t="s">
        <v>243</v>
      </c>
      <c r="F11" s="89" t="s">
        <v>22</v>
      </c>
      <c r="G11" s="90" t="s">
        <v>153</v>
      </c>
      <c r="H11" s="91"/>
      <c r="I11" s="91"/>
      <c r="J11" s="91"/>
      <c r="K11" s="91"/>
      <c r="L11" s="91"/>
      <c r="M11" s="91"/>
      <c r="N11" s="10"/>
      <c r="O11" s="149"/>
      <c r="P11" s="149"/>
      <c r="Q11" s="148">
        <v>264310</v>
      </c>
      <c r="R11" s="148">
        <v>228248</v>
      </c>
      <c r="S11" s="148"/>
      <c r="T11" s="148">
        <f>SUBTOTAL(9,T12:T13)</f>
        <v>273989</v>
      </c>
      <c r="U11" s="148">
        <f>SUBTOTAL(9,U12:U13)</f>
        <v>369630</v>
      </c>
      <c r="V11" s="165" t="s">
        <v>169</v>
      </c>
      <c r="W11" s="92"/>
    </row>
    <row r="12" spans="1:23" s="5" customFormat="1" x14ac:dyDescent="0.2">
      <c r="A12" s="120"/>
      <c r="B12" s="120"/>
      <c r="C12" s="6" t="s">
        <v>281</v>
      </c>
      <c r="D12" s="58" t="s">
        <v>10</v>
      </c>
      <c r="E12" s="89" t="s">
        <v>243</v>
      </c>
      <c r="F12" s="89" t="s">
        <v>22</v>
      </c>
      <c r="G12" s="118" t="s">
        <v>153</v>
      </c>
      <c r="H12" s="10"/>
      <c r="I12" s="10"/>
      <c r="J12" s="10"/>
      <c r="K12" s="10"/>
      <c r="L12" s="10"/>
      <c r="M12" s="10"/>
      <c r="N12" s="10"/>
      <c r="O12" s="149"/>
      <c r="P12" s="149"/>
      <c r="Q12" s="148">
        <v>133062</v>
      </c>
      <c r="R12" s="148">
        <v>115550</v>
      </c>
      <c r="S12" s="148">
        <v>113610</v>
      </c>
      <c r="T12" s="148">
        <v>137871</v>
      </c>
      <c r="U12" s="148">
        <v>186273</v>
      </c>
      <c r="V12" s="164" t="s">
        <v>169</v>
      </c>
      <c r="W12" s="85"/>
    </row>
    <row r="13" spans="1:23" s="5" customFormat="1" x14ac:dyDescent="0.2">
      <c r="A13" s="120"/>
      <c r="B13" s="120"/>
      <c r="C13" s="6" t="s">
        <v>282</v>
      </c>
      <c r="D13" s="58" t="s">
        <v>10</v>
      </c>
      <c r="E13" s="89" t="s">
        <v>243</v>
      </c>
      <c r="F13" s="89" t="s">
        <v>22</v>
      </c>
      <c r="G13" s="118" t="s">
        <v>153</v>
      </c>
      <c r="H13" s="10"/>
      <c r="I13" s="10"/>
      <c r="J13" s="10"/>
      <c r="K13" s="10"/>
      <c r="L13" s="10"/>
      <c r="M13" s="10"/>
      <c r="N13" s="10"/>
      <c r="O13" s="149"/>
      <c r="P13" s="149"/>
      <c r="Q13" s="148">
        <v>131248</v>
      </c>
      <c r="R13" s="148">
        <v>112698</v>
      </c>
      <c r="S13" s="148">
        <v>109913</v>
      </c>
      <c r="T13" s="148">
        <v>136118</v>
      </c>
      <c r="U13" s="148">
        <v>183357</v>
      </c>
      <c r="V13" s="164" t="s">
        <v>169</v>
      </c>
      <c r="W13" s="85"/>
    </row>
    <row r="14" spans="1:23" s="93" customFormat="1" ht="186" x14ac:dyDescent="0.2">
      <c r="A14" s="87"/>
      <c r="B14" s="87"/>
      <c r="C14" s="118" t="s">
        <v>164</v>
      </c>
      <c r="D14" s="58" t="s">
        <v>10</v>
      </c>
      <c r="E14" s="89" t="s">
        <v>214</v>
      </c>
      <c r="F14" s="89" t="s">
        <v>17</v>
      </c>
      <c r="G14" s="89" t="s">
        <v>213</v>
      </c>
      <c r="H14" s="105">
        <f t="shared" ref="H14:O14" si="1">+H15+H18</f>
        <v>551851</v>
      </c>
      <c r="I14" s="105">
        <f t="shared" si="1"/>
        <v>893338</v>
      </c>
      <c r="J14" s="105">
        <f t="shared" si="1"/>
        <v>790739</v>
      </c>
      <c r="K14" s="105">
        <f t="shared" si="1"/>
        <v>844465</v>
      </c>
      <c r="L14" s="105">
        <f t="shared" si="1"/>
        <v>835822</v>
      </c>
      <c r="M14" s="105">
        <f t="shared" si="1"/>
        <v>986515</v>
      </c>
      <c r="N14" s="20">
        <f t="shared" si="1"/>
        <v>1178407</v>
      </c>
      <c r="O14" s="178">
        <f t="shared" si="1"/>
        <v>1675629</v>
      </c>
      <c r="P14" s="178">
        <f>+P15+P18</f>
        <v>2700980</v>
      </c>
      <c r="Q14" s="178">
        <v>3683773</v>
      </c>
      <c r="R14" s="178">
        <v>4059709</v>
      </c>
      <c r="S14" s="178">
        <v>4277780</v>
      </c>
      <c r="T14" s="146">
        <v>420595</v>
      </c>
      <c r="U14" s="146">
        <v>3674766</v>
      </c>
      <c r="V14" s="165" t="s">
        <v>132</v>
      </c>
      <c r="W14" s="92"/>
    </row>
    <row r="15" spans="1:23" s="93" customFormat="1" ht="186" x14ac:dyDescent="0.2">
      <c r="A15" s="87"/>
      <c r="B15" s="87"/>
      <c r="C15" s="4" t="s">
        <v>162</v>
      </c>
      <c r="D15" s="58" t="s">
        <v>10</v>
      </c>
      <c r="E15" s="89" t="s">
        <v>214</v>
      </c>
      <c r="F15" s="89" t="s">
        <v>17</v>
      </c>
      <c r="G15" s="89" t="s">
        <v>213</v>
      </c>
      <c r="H15" s="105">
        <f t="shared" ref="H15:O15" si="2">SUM(H16:H17)</f>
        <v>475964</v>
      </c>
      <c r="I15" s="105">
        <f t="shared" si="2"/>
        <v>757101</v>
      </c>
      <c r="J15" s="105">
        <f t="shared" si="2"/>
        <v>647936</v>
      </c>
      <c r="K15" s="105">
        <f t="shared" si="2"/>
        <v>678125</v>
      </c>
      <c r="L15" s="105">
        <f t="shared" si="2"/>
        <v>599726</v>
      </c>
      <c r="M15" s="105">
        <f t="shared" si="2"/>
        <v>696108</v>
      </c>
      <c r="N15" s="20">
        <f t="shared" si="2"/>
        <v>858714</v>
      </c>
      <c r="O15" s="178">
        <f t="shared" si="2"/>
        <v>1174424</v>
      </c>
      <c r="P15" s="178">
        <f>SUM(P16:P17)</f>
        <v>1662229</v>
      </c>
      <c r="Q15" s="178">
        <v>2140024</v>
      </c>
      <c r="R15" s="178">
        <v>2246066</v>
      </c>
      <c r="S15" s="178">
        <v>2370240</v>
      </c>
      <c r="T15" s="178">
        <v>2405580</v>
      </c>
      <c r="U15" s="178">
        <v>2316207</v>
      </c>
      <c r="V15" s="165" t="s">
        <v>132</v>
      </c>
      <c r="W15" s="92"/>
    </row>
    <row r="16" spans="1:23" s="93" customFormat="1" ht="186" x14ac:dyDescent="0.2">
      <c r="A16" s="87"/>
      <c r="B16" s="87"/>
      <c r="C16" s="6" t="s">
        <v>160</v>
      </c>
      <c r="D16" s="58" t="s">
        <v>10</v>
      </c>
      <c r="E16" s="89" t="s">
        <v>214</v>
      </c>
      <c r="F16" s="89" t="s">
        <v>17</v>
      </c>
      <c r="G16" s="89" t="s">
        <v>213</v>
      </c>
      <c r="H16" s="95">
        <v>238786</v>
      </c>
      <c r="I16" s="95">
        <v>373104</v>
      </c>
      <c r="J16" s="95">
        <v>319960</v>
      </c>
      <c r="K16" s="95">
        <v>331645</v>
      </c>
      <c r="L16" s="95">
        <v>293857</v>
      </c>
      <c r="M16" s="95">
        <v>338686</v>
      </c>
      <c r="N16" s="18">
        <v>421340</v>
      </c>
      <c r="O16" s="146">
        <v>588532</v>
      </c>
      <c r="P16" s="146">
        <v>833666</v>
      </c>
      <c r="Q16" s="146">
        <v>1076198</v>
      </c>
      <c r="R16" s="146">
        <v>1117456</v>
      </c>
      <c r="S16" s="146">
        <v>1197857</v>
      </c>
      <c r="T16" s="146">
        <v>1223903</v>
      </c>
      <c r="U16" s="146">
        <v>1199466</v>
      </c>
      <c r="V16" s="165" t="s">
        <v>132</v>
      </c>
      <c r="W16" s="92"/>
    </row>
    <row r="17" spans="1:23" s="93" customFormat="1" ht="186" x14ac:dyDescent="0.2">
      <c r="A17" s="87"/>
      <c r="B17" s="87"/>
      <c r="C17" s="97" t="s">
        <v>161</v>
      </c>
      <c r="D17" s="89" t="s">
        <v>10</v>
      </c>
      <c r="E17" s="89" t="s">
        <v>214</v>
      </c>
      <c r="F17" s="89" t="s">
        <v>17</v>
      </c>
      <c r="G17" s="89" t="s">
        <v>213</v>
      </c>
      <c r="H17" s="95">
        <v>237178</v>
      </c>
      <c r="I17" s="95">
        <v>383997</v>
      </c>
      <c r="J17" s="95">
        <v>327976</v>
      </c>
      <c r="K17" s="95">
        <v>346480</v>
      </c>
      <c r="L17" s="95">
        <v>305869</v>
      </c>
      <c r="M17" s="95">
        <v>357422</v>
      </c>
      <c r="N17" s="18">
        <v>437374</v>
      </c>
      <c r="O17" s="146">
        <v>585892</v>
      </c>
      <c r="P17" s="146">
        <v>828563</v>
      </c>
      <c r="Q17" s="146">
        <v>1063826</v>
      </c>
      <c r="R17" s="146">
        <v>1128610</v>
      </c>
      <c r="S17" s="146">
        <v>1172383</v>
      </c>
      <c r="T17" s="146">
        <v>1181677</v>
      </c>
      <c r="U17" s="146">
        <v>1116741</v>
      </c>
      <c r="V17" s="165" t="s">
        <v>132</v>
      </c>
      <c r="W17" s="92"/>
    </row>
    <row r="18" spans="1:23" s="93" customFormat="1" ht="186" x14ac:dyDescent="0.2">
      <c r="A18" s="87"/>
      <c r="B18" s="87"/>
      <c r="C18" s="96" t="s">
        <v>158</v>
      </c>
      <c r="D18" s="89" t="s">
        <v>10</v>
      </c>
      <c r="E18" s="89" t="s">
        <v>214</v>
      </c>
      <c r="F18" s="89" t="s">
        <v>17</v>
      </c>
      <c r="G18" s="89" t="s">
        <v>213</v>
      </c>
      <c r="H18" s="105">
        <f t="shared" ref="H18:O18" si="3">SUM(H19:H20)</f>
        <v>75887</v>
      </c>
      <c r="I18" s="105">
        <f t="shared" si="3"/>
        <v>136237</v>
      </c>
      <c r="J18" s="105">
        <f t="shared" si="3"/>
        <v>142803</v>
      </c>
      <c r="K18" s="105">
        <f t="shared" si="3"/>
        <v>166340</v>
      </c>
      <c r="L18" s="105">
        <f t="shared" si="3"/>
        <v>236096</v>
      </c>
      <c r="M18" s="105">
        <f t="shared" si="3"/>
        <v>290407</v>
      </c>
      <c r="N18" s="20">
        <f t="shared" si="3"/>
        <v>319693</v>
      </c>
      <c r="O18" s="178">
        <f t="shared" si="3"/>
        <v>501205</v>
      </c>
      <c r="P18" s="178">
        <f>SUM(P19:P20)</f>
        <v>1038751</v>
      </c>
      <c r="Q18" s="178">
        <v>1543567</v>
      </c>
      <c r="R18" s="178">
        <v>1813643</v>
      </c>
      <c r="S18" s="178">
        <v>1907540</v>
      </c>
      <c r="T18" s="196">
        <v>1800371</v>
      </c>
      <c r="U18" s="196">
        <v>1358559</v>
      </c>
      <c r="V18" s="165" t="s">
        <v>132</v>
      </c>
      <c r="W18" s="92"/>
    </row>
    <row r="19" spans="1:23" s="93" customFormat="1" ht="186" x14ac:dyDescent="0.2">
      <c r="A19" s="87"/>
      <c r="B19" s="87"/>
      <c r="C19" s="97" t="s">
        <v>160</v>
      </c>
      <c r="D19" s="89" t="s">
        <v>10</v>
      </c>
      <c r="E19" s="89" t="s">
        <v>214</v>
      </c>
      <c r="F19" s="89" t="s">
        <v>17</v>
      </c>
      <c r="G19" s="89" t="s">
        <v>213</v>
      </c>
      <c r="H19" s="95">
        <v>38486</v>
      </c>
      <c r="I19" s="95">
        <v>67910</v>
      </c>
      <c r="J19" s="95">
        <v>71126</v>
      </c>
      <c r="K19" s="95">
        <v>83105</v>
      </c>
      <c r="L19" s="95">
        <v>117904</v>
      </c>
      <c r="M19" s="95">
        <v>146292</v>
      </c>
      <c r="N19" s="18">
        <v>158890</v>
      </c>
      <c r="O19" s="146">
        <v>248097</v>
      </c>
      <c r="P19" s="146">
        <v>529744</v>
      </c>
      <c r="Q19" s="146">
        <v>757050</v>
      </c>
      <c r="R19" s="146">
        <v>900555</v>
      </c>
      <c r="S19" s="146">
        <v>958170</v>
      </c>
      <c r="T19" s="146">
        <v>832419</v>
      </c>
      <c r="U19" s="146">
        <v>620053</v>
      </c>
      <c r="V19" s="165" t="s">
        <v>132</v>
      </c>
      <c r="W19" s="92"/>
    </row>
    <row r="20" spans="1:23" s="93" customFormat="1" ht="186" x14ac:dyDescent="0.2">
      <c r="A20" s="87"/>
      <c r="B20" s="87"/>
      <c r="C20" s="97" t="s">
        <v>161</v>
      </c>
      <c r="D20" s="89" t="s">
        <v>10</v>
      </c>
      <c r="E20" s="89" t="s">
        <v>214</v>
      </c>
      <c r="F20" s="89" t="s">
        <v>17</v>
      </c>
      <c r="G20" s="89" t="s">
        <v>213</v>
      </c>
      <c r="H20" s="95">
        <v>37401</v>
      </c>
      <c r="I20" s="95">
        <v>68327</v>
      </c>
      <c r="J20" s="95">
        <v>71677</v>
      </c>
      <c r="K20" s="95">
        <v>83235</v>
      </c>
      <c r="L20" s="95">
        <v>118192</v>
      </c>
      <c r="M20" s="95">
        <v>144115</v>
      </c>
      <c r="N20" s="18">
        <v>160803</v>
      </c>
      <c r="O20" s="146">
        <v>253108</v>
      </c>
      <c r="P20" s="146">
        <v>509007</v>
      </c>
      <c r="Q20" s="146">
        <v>786517</v>
      </c>
      <c r="R20" s="146">
        <v>913088</v>
      </c>
      <c r="S20" s="146">
        <v>949370</v>
      </c>
      <c r="T20" s="146">
        <v>967955</v>
      </c>
      <c r="U20" s="146">
        <v>738506</v>
      </c>
      <c r="V20" s="165" t="s">
        <v>132</v>
      </c>
      <c r="W20" s="92"/>
    </row>
    <row r="21" spans="1:23" s="5" customFormat="1" ht="93" x14ac:dyDescent="0.2">
      <c r="A21" s="121"/>
      <c r="B21" s="121"/>
      <c r="C21" s="17" t="s">
        <v>12</v>
      </c>
      <c r="D21" s="58" t="s">
        <v>10</v>
      </c>
      <c r="E21" s="58" t="s">
        <v>215</v>
      </c>
      <c r="F21" s="58" t="s">
        <v>22</v>
      </c>
      <c r="G21" s="177" t="s">
        <v>305</v>
      </c>
      <c r="H21" s="18"/>
      <c r="I21" s="18"/>
      <c r="J21" s="18"/>
      <c r="K21" s="18"/>
      <c r="L21" s="18"/>
      <c r="M21" s="18"/>
      <c r="N21" s="18"/>
      <c r="O21" s="146"/>
      <c r="P21" s="149"/>
      <c r="Q21" s="149"/>
      <c r="R21" s="149"/>
      <c r="S21" s="149"/>
      <c r="T21" s="149"/>
      <c r="U21" s="149"/>
      <c r="V21" s="164"/>
      <c r="W21" s="85"/>
    </row>
    <row r="22" spans="1:23" s="5" customFormat="1" ht="232.5" x14ac:dyDescent="0.2">
      <c r="A22" s="120"/>
      <c r="B22" s="120"/>
      <c r="C22" s="37" t="s">
        <v>200</v>
      </c>
      <c r="D22" s="183" t="s">
        <v>10</v>
      </c>
      <c r="E22" s="183" t="s">
        <v>215</v>
      </c>
      <c r="F22" s="183" t="s">
        <v>22</v>
      </c>
      <c r="G22" s="121" t="s">
        <v>294</v>
      </c>
      <c r="H22" s="184">
        <v>1701028</v>
      </c>
      <c r="I22" s="184">
        <v>2126107</v>
      </c>
      <c r="J22" s="184">
        <v>2945946</v>
      </c>
      <c r="K22" s="184">
        <v>2212240</v>
      </c>
      <c r="L22" s="184">
        <f t="shared" ref="L22:O22" si="4">SUM(L23:L24)</f>
        <v>2386266</v>
      </c>
      <c r="M22" s="184">
        <v>2665130</v>
      </c>
      <c r="N22" s="184">
        <f t="shared" si="4"/>
        <v>3160738</v>
      </c>
      <c r="O22" s="190">
        <f t="shared" si="4"/>
        <v>3761234</v>
      </c>
      <c r="P22" s="190">
        <v>4735217</v>
      </c>
      <c r="Q22" s="190">
        <v>5575541</v>
      </c>
      <c r="R22" s="190">
        <v>5803836</v>
      </c>
      <c r="S22" s="190">
        <v>6588822</v>
      </c>
      <c r="T22" s="190">
        <v>6766858</v>
      </c>
      <c r="U22" s="190">
        <v>6838846</v>
      </c>
      <c r="V22" s="170" t="s">
        <v>132</v>
      </c>
      <c r="W22" s="86"/>
    </row>
    <row r="23" spans="1:23" s="5" customFormat="1" ht="232.5" x14ac:dyDescent="0.2">
      <c r="A23" s="120"/>
      <c r="B23" s="120"/>
      <c r="C23" s="6" t="s">
        <v>201</v>
      </c>
      <c r="D23" s="58" t="s">
        <v>10</v>
      </c>
      <c r="E23" s="58" t="s">
        <v>215</v>
      </c>
      <c r="F23" s="58" t="s">
        <v>22</v>
      </c>
      <c r="G23" s="118" t="s">
        <v>294</v>
      </c>
      <c r="H23" s="18">
        <v>813406</v>
      </c>
      <c r="I23" s="18">
        <v>936782</v>
      </c>
      <c r="J23" s="18">
        <v>1399903</v>
      </c>
      <c r="K23" s="18">
        <v>1082514</v>
      </c>
      <c r="L23" s="18">
        <v>1238058</v>
      </c>
      <c r="M23" s="18">
        <v>1324679</v>
      </c>
      <c r="N23" s="18">
        <v>1570560</v>
      </c>
      <c r="O23" s="146">
        <v>1765243</v>
      </c>
      <c r="P23" s="146">
        <v>1952598</v>
      </c>
      <c r="Q23" s="146">
        <v>2087433</v>
      </c>
      <c r="R23" s="146">
        <v>2168735</v>
      </c>
      <c r="S23" s="146">
        <v>2425479</v>
      </c>
      <c r="T23" s="146">
        <v>2530535</v>
      </c>
      <c r="U23" s="146">
        <v>2495022</v>
      </c>
      <c r="V23" s="164" t="s">
        <v>132</v>
      </c>
      <c r="W23" s="67"/>
    </row>
    <row r="24" spans="1:23" s="5" customFormat="1" ht="232.5" x14ac:dyDescent="0.2">
      <c r="A24" s="120"/>
      <c r="B24" s="120"/>
      <c r="C24" s="6" t="s">
        <v>202</v>
      </c>
      <c r="D24" s="58" t="s">
        <v>10</v>
      </c>
      <c r="E24" s="58" t="s">
        <v>215</v>
      </c>
      <c r="F24" s="58" t="s">
        <v>22</v>
      </c>
      <c r="G24" s="118" t="s">
        <v>294</v>
      </c>
      <c r="H24" s="18">
        <v>887622</v>
      </c>
      <c r="I24" s="18">
        <v>1189325</v>
      </c>
      <c r="J24" s="18">
        <v>1546043</v>
      </c>
      <c r="K24" s="18">
        <v>1129726</v>
      </c>
      <c r="L24" s="18">
        <v>1148208</v>
      </c>
      <c r="M24" s="18">
        <v>1340451</v>
      </c>
      <c r="N24" s="18">
        <v>1590178</v>
      </c>
      <c r="O24" s="146">
        <v>1995991</v>
      </c>
      <c r="P24" s="146">
        <v>2782619</v>
      </c>
      <c r="Q24" s="146">
        <v>3488108</v>
      </c>
      <c r="R24" s="146">
        <v>3635101</v>
      </c>
      <c r="S24" s="146">
        <v>4163343</v>
      </c>
      <c r="T24" s="146">
        <v>4236323</v>
      </c>
      <c r="U24" s="146">
        <v>4343824</v>
      </c>
      <c r="V24" s="164" t="s">
        <v>132</v>
      </c>
      <c r="W24" s="85"/>
    </row>
    <row r="25" spans="1:23" s="5" customFormat="1" ht="232.5" x14ac:dyDescent="0.2">
      <c r="A25" s="120"/>
      <c r="B25" s="120"/>
      <c r="C25" s="4" t="s">
        <v>200</v>
      </c>
      <c r="D25" s="58" t="s">
        <v>10</v>
      </c>
      <c r="E25" s="58" t="s">
        <v>215</v>
      </c>
      <c r="F25" s="58" t="s">
        <v>22</v>
      </c>
      <c r="G25" s="118" t="s">
        <v>192</v>
      </c>
      <c r="H25" s="18">
        <v>1732951</v>
      </c>
      <c r="I25" s="18">
        <v>2126107</v>
      </c>
      <c r="J25" s="18">
        <v>2945946.19</v>
      </c>
      <c r="K25" s="18">
        <v>2212241</v>
      </c>
      <c r="L25" s="18">
        <v>2386266</v>
      </c>
      <c r="M25" s="18">
        <v>2665530</v>
      </c>
      <c r="N25" s="18">
        <v>2864807</v>
      </c>
      <c r="O25" s="146">
        <v>3761234</v>
      </c>
      <c r="P25" s="148">
        <v>4735217</v>
      </c>
      <c r="Q25" s="148">
        <v>5575541</v>
      </c>
      <c r="R25" s="146">
        <v>5803836</v>
      </c>
      <c r="S25" s="146">
        <v>5359642</v>
      </c>
      <c r="T25" s="146"/>
      <c r="U25" s="146"/>
      <c r="V25" s="164" t="s">
        <v>132</v>
      </c>
      <c r="W25" s="85"/>
    </row>
    <row r="26" spans="1:23" s="5" customFormat="1" ht="232.5" x14ac:dyDescent="0.2">
      <c r="A26" s="120"/>
      <c r="B26" s="120"/>
      <c r="C26" s="6" t="s">
        <v>201</v>
      </c>
      <c r="D26" s="58" t="s">
        <v>10</v>
      </c>
      <c r="E26" s="58" t="s">
        <v>215</v>
      </c>
      <c r="F26" s="58" t="s">
        <v>22</v>
      </c>
      <c r="G26" s="118" t="s">
        <v>192</v>
      </c>
      <c r="H26" s="18">
        <v>792421</v>
      </c>
      <c r="I26" s="18">
        <v>936782</v>
      </c>
      <c r="J26" s="18">
        <v>1399903</v>
      </c>
      <c r="K26" s="18">
        <v>1082515</v>
      </c>
      <c r="L26" s="18">
        <v>1238058</v>
      </c>
      <c r="M26" s="18">
        <v>1324679</v>
      </c>
      <c r="N26" s="18">
        <v>1423242</v>
      </c>
      <c r="O26" s="146">
        <v>1765243</v>
      </c>
      <c r="P26" s="148">
        <v>1952598</v>
      </c>
      <c r="Q26" s="148">
        <v>2087433</v>
      </c>
      <c r="R26" s="146">
        <v>2168735</v>
      </c>
      <c r="S26" s="146">
        <v>2041642</v>
      </c>
      <c r="T26" s="146"/>
      <c r="U26" s="146"/>
      <c r="V26" s="164" t="s">
        <v>132</v>
      </c>
      <c r="W26" s="115"/>
    </row>
    <row r="27" spans="1:23" s="5" customFormat="1" ht="232.5" x14ac:dyDescent="0.2">
      <c r="A27" s="120"/>
      <c r="B27" s="120"/>
      <c r="C27" s="6" t="s">
        <v>202</v>
      </c>
      <c r="D27" s="58" t="s">
        <v>10</v>
      </c>
      <c r="E27" s="58" t="s">
        <v>215</v>
      </c>
      <c r="F27" s="58" t="s">
        <v>22</v>
      </c>
      <c r="G27" s="118" t="s">
        <v>192</v>
      </c>
      <c r="H27" s="18">
        <v>940530</v>
      </c>
      <c r="I27" s="18">
        <v>1189325</v>
      </c>
      <c r="J27" s="18">
        <v>1546043</v>
      </c>
      <c r="K27" s="18">
        <v>1129726</v>
      </c>
      <c r="L27" s="18">
        <v>1148208</v>
      </c>
      <c r="M27" s="18">
        <v>1340851</v>
      </c>
      <c r="N27" s="18">
        <v>1441565</v>
      </c>
      <c r="O27" s="146">
        <v>1995991</v>
      </c>
      <c r="P27" s="148">
        <v>2782619</v>
      </c>
      <c r="Q27" s="148">
        <v>3488108</v>
      </c>
      <c r="R27" s="146">
        <v>3635101</v>
      </c>
      <c r="S27" s="146">
        <v>3317946</v>
      </c>
      <c r="T27" s="146"/>
      <c r="U27" s="146"/>
      <c r="V27" s="164" t="s">
        <v>132</v>
      </c>
      <c r="W27" s="85"/>
    </row>
    <row r="28" spans="1:23" s="5" customFormat="1" ht="93" x14ac:dyDescent="0.2">
      <c r="A28" s="120"/>
      <c r="B28" s="120"/>
      <c r="C28" s="17" t="s">
        <v>14</v>
      </c>
      <c r="D28" s="58" t="s">
        <v>10</v>
      </c>
      <c r="E28" s="58" t="s">
        <v>216</v>
      </c>
      <c r="F28" s="58" t="s">
        <v>22</v>
      </c>
      <c r="G28" s="118" t="s">
        <v>305</v>
      </c>
      <c r="H28" s="10"/>
      <c r="I28" s="10"/>
      <c r="J28" s="10"/>
      <c r="K28" s="10"/>
      <c r="L28" s="10"/>
      <c r="M28" s="10"/>
      <c r="N28" s="10"/>
      <c r="O28" s="149"/>
      <c r="P28" s="149"/>
      <c r="Q28" s="149"/>
      <c r="R28" s="149"/>
      <c r="S28" s="149"/>
      <c r="T28" s="149"/>
      <c r="U28" s="149"/>
      <c r="V28" s="164"/>
      <c r="W28" s="85"/>
    </row>
    <row r="29" spans="1:23" s="5" customFormat="1" ht="46.5" x14ac:dyDescent="0.2">
      <c r="A29" s="120"/>
      <c r="B29" s="120"/>
      <c r="C29" s="4" t="s">
        <v>217</v>
      </c>
      <c r="D29" s="58" t="s">
        <v>10</v>
      </c>
      <c r="E29" s="58" t="s">
        <v>216</v>
      </c>
      <c r="F29" s="58" t="s">
        <v>22</v>
      </c>
      <c r="G29" s="118" t="s">
        <v>294</v>
      </c>
      <c r="H29" s="18"/>
      <c r="I29" s="18"/>
      <c r="J29" s="18"/>
      <c r="K29" s="18"/>
      <c r="L29" s="18"/>
      <c r="M29" s="18"/>
      <c r="N29" s="18"/>
      <c r="O29" s="146"/>
      <c r="P29" s="146"/>
      <c r="Q29" s="146"/>
      <c r="R29" s="146"/>
      <c r="S29" s="146"/>
      <c r="T29" s="146"/>
      <c r="U29" s="146"/>
      <c r="V29" s="164"/>
      <c r="W29" s="85"/>
    </row>
    <row r="30" spans="1:23" s="5" customFormat="1" ht="139.5" x14ac:dyDescent="0.2">
      <c r="A30" s="120"/>
      <c r="B30" s="120"/>
      <c r="C30" s="6" t="s">
        <v>201</v>
      </c>
      <c r="D30" s="58" t="s">
        <v>10</v>
      </c>
      <c r="E30" s="58" t="s">
        <v>216</v>
      </c>
      <c r="F30" s="58" t="s">
        <v>22</v>
      </c>
      <c r="G30" s="118" t="s">
        <v>294</v>
      </c>
      <c r="H30" s="106">
        <v>47.82</v>
      </c>
      <c r="I30" s="106">
        <v>44.06</v>
      </c>
      <c r="J30" s="106">
        <v>47.52</v>
      </c>
      <c r="K30" s="106">
        <v>48.93</v>
      </c>
      <c r="L30" s="106">
        <f>+L23*100/$L$22</f>
        <v>51.882648455788249</v>
      </c>
      <c r="M30" s="106">
        <f>+M23*100/$M$22</f>
        <v>49.704104490212487</v>
      </c>
      <c r="N30" s="106">
        <f>+N23*100/$N$22</f>
        <v>49.689661085480672</v>
      </c>
      <c r="O30" s="197">
        <f>+O23*100/$O$22</f>
        <v>46.932549264416942</v>
      </c>
      <c r="P30" s="197">
        <v>41.24</v>
      </c>
      <c r="Q30" s="198">
        <v>37.44</v>
      </c>
      <c r="R30" s="198">
        <v>37.369999999999997</v>
      </c>
      <c r="S30" s="198">
        <v>37.4</v>
      </c>
      <c r="T30" s="198">
        <v>36.520000000000003</v>
      </c>
      <c r="U30" s="198">
        <v>36.479999999999997</v>
      </c>
      <c r="V30" s="164" t="s">
        <v>204</v>
      </c>
      <c r="W30" s="85"/>
    </row>
    <row r="31" spans="1:23" s="5" customFormat="1" ht="139.5" x14ac:dyDescent="0.2">
      <c r="A31" s="120"/>
      <c r="B31" s="120"/>
      <c r="C31" s="6" t="s">
        <v>202</v>
      </c>
      <c r="D31" s="58" t="s">
        <v>10</v>
      </c>
      <c r="E31" s="58" t="s">
        <v>216</v>
      </c>
      <c r="F31" s="58" t="s">
        <v>22</v>
      </c>
      <c r="G31" s="118" t="s">
        <v>294</v>
      </c>
      <c r="H31" s="106">
        <v>52.18</v>
      </c>
      <c r="I31" s="106">
        <v>55.94</v>
      </c>
      <c r="J31" s="106">
        <v>52.48</v>
      </c>
      <c r="K31" s="106">
        <v>51.07</v>
      </c>
      <c r="L31" s="106">
        <f>+L24*100/$L$22</f>
        <v>48.117351544211751</v>
      </c>
      <c r="M31" s="106">
        <f>+M24*100/$M$22</f>
        <v>50.295895509787513</v>
      </c>
      <c r="N31" s="106">
        <f>+N24*100/$N$22</f>
        <v>50.310338914519328</v>
      </c>
      <c r="O31" s="197">
        <f>+O24*100/$O$22</f>
        <v>53.067450735583058</v>
      </c>
      <c r="P31" s="197">
        <v>58.76</v>
      </c>
      <c r="Q31" s="198">
        <v>62.56</v>
      </c>
      <c r="R31" s="198">
        <v>62.63</v>
      </c>
      <c r="S31" s="198">
        <v>62.6</v>
      </c>
      <c r="T31" s="198">
        <v>63.47</v>
      </c>
      <c r="U31" s="198">
        <v>63.51</v>
      </c>
      <c r="V31" s="164" t="s">
        <v>204</v>
      </c>
      <c r="W31" s="85"/>
    </row>
    <row r="32" spans="1:23" s="5" customFormat="1" ht="46.5" x14ac:dyDescent="0.2">
      <c r="A32" s="120"/>
      <c r="B32" s="120"/>
      <c r="C32" s="4" t="s">
        <v>217</v>
      </c>
      <c r="D32" s="58" t="s">
        <v>10</v>
      </c>
      <c r="E32" s="58" t="s">
        <v>216</v>
      </c>
      <c r="F32" s="58" t="s">
        <v>22</v>
      </c>
      <c r="G32" s="118" t="s">
        <v>192</v>
      </c>
      <c r="H32" s="18"/>
      <c r="I32" s="18"/>
      <c r="J32" s="18"/>
      <c r="K32" s="18"/>
      <c r="L32" s="18"/>
      <c r="M32" s="18"/>
      <c r="N32" s="18"/>
      <c r="O32" s="146"/>
      <c r="P32" s="149"/>
      <c r="Q32" s="149"/>
      <c r="R32" s="149"/>
      <c r="S32" s="149"/>
      <c r="T32" s="149"/>
      <c r="U32" s="149"/>
      <c r="V32" s="164"/>
      <c r="W32" s="85"/>
    </row>
    <row r="33" spans="1:26" s="5" customFormat="1" ht="116.25" x14ac:dyDescent="0.2">
      <c r="A33" s="120"/>
      <c r="B33" s="120"/>
      <c r="C33" s="6" t="s">
        <v>201</v>
      </c>
      <c r="D33" s="58" t="s">
        <v>10</v>
      </c>
      <c r="E33" s="58" t="s">
        <v>216</v>
      </c>
      <c r="F33" s="58" t="s">
        <v>22</v>
      </c>
      <c r="G33" s="118" t="s">
        <v>192</v>
      </c>
      <c r="H33" s="21">
        <f>+H26*100/$H$25</f>
        <v>45.726682404753511</v>
      </c>
      <c r="I33" s="21">
        <f>+I26*100/$I$25</f>
        <v>44.060905683486297</v>
      </c>
      <c r="J33" s="21">
        <f>+J26*100/$J$25</f>
        <v>47.519639182547323</v>
      </c>
      <c r="K33" s="21">
        <f>+K26*100/$K$25</f>
        <v>48.932959835750268</v>
      </c>
      <c r="L33" s="21">
        <f>+L26*100/$L$25</f>
        <v>51.882648455788249</v>
      </c>
      <c r="M33" s="21">
        <f>+M26*100/$M$25</f>
        <v>49.696645695227588</v>
      </c>
      <c r="N33" s="21">
        <f>+N26*100/$N$25</f>
        <v>49.680205333203951</v>
      </c>
      <c r="O33" s="199">
        <f>+O26*100/$O$25</f>
        <v>46.932549264416942</v>
      </c>
      <c r="P33" s="149">
        <v>41.2</v>
      </c>
      <c r="Q33" s="149">
        <v>37.4</v>
      </c>
      <c r="R33" s="198">
        <v>37.369999999999997</v>
      </c>
      <c r="S33" s="198">
        <v>38</v>
      </c>
      <c r="T33" s="198"/>
      <c r="U33" s="198"/>
      <c r="V33" s="164" t="s">
        <v>204</v>
      </c>
      <c r="W33" s="85"/>
    </row>
    <row r="34" spans="1:26" s="5" customFormat="1" ht="116.25" x14ac:dyDescent="0.2">
      <c r="A34" s="120"/>
      <c r="B34" s="120"/>
      <c r="C34" s="6" t="s">
        <v>202</v>
      </c>
      <c r="D34" s="58" t="s">
        <v>10</v>
      </c>
      <c r="E34" s="58" t="s">
        <v>216</v>
      </c>
      <c r="F34" s="58" t="s">
        <v>22</v>
      </c>
      <c r="G34" s="118" t="s">
        <v>192</v>
      </c>
      <c r="H34" s="21">
        <f>+H27*100/$H$25</f>
        <v>54.273317595246489</v>
      </c>
      <c r="I34" s="21">
        <f>+I27*100/$I$25</f>
        <v>55.939094316513703</v>
      </c>
      <c r="J34" s="21">
        <f>+J27*100/$J$25</f>
        <v>52.480354367911929</v>
      </c>
      <c r="K34" s="21">
        <f>+K27*100/$K$25</f>
        <v>51.067040164249732</v>
      </c>
      <c r="L34" s="21">
        <f>+L27*100/$L$25</f>
        <v>48.117351544211751</v>
      </c>
      <c r="M34" s="21">
        <f>+M27*100/$M$25</f>
        <v>50.303354304772412</v>
      </c>
      <c r="N34" s="21">
        <f>+N27*100/$N$25</f>
        <v>50.319794666796049</v>
      </c>
      <c r="O34" s="199">
        <f>+O27*100/$O$25</f>
        <v>53.067450735583058</v>
      </c>
      <c r="P34" s="149">
        <v>58.8</v>
      </c>
      <c r="Q34" s="149">
        <v>62.6</v>
      </c>
      <c r="R34" s="198">
        <v>62.63</v>
      </c>
      <c r="S34" s="198">
        <v>61.9</v>
      </c>
      <c r="T34" s="198"/>
      <c r="U34" s="198"/>
      <c r="V34" s="164" t="s">
        <v>204</v>
      </c>
      <c r="W34" s="85"/>
    </row>
    <row r="35" spans="1:26" s="5" customFormat="1" ht="83.25" customHeight="1" x14ac:dyDescent="0.2">
      <c r="A35" s="120"/>
      <c r="B35" s="119" t="s">
        <v>306</v>
      </c>
      <c r="C35" s="119" t="s">
        <v>307</v>
      </c>
      <c r="D35" s="58" t="s">
        <v>10</v>
      </c>
      <c r="E35" s="58" t="s">
        <v>215</v>
      </c>
      <c r="F35" s="58" t="s">
        <v>22</v>
      </c>
      <c r="G35" s="118" t="s">
        <v>294</v>
      </c>
      <c r="H35" s="8">
        <v>3033.8</v>
      </c>
      <c r="I35" s="9">
        <v>3144.52</v>
      </c>
      <c r="J35" s="9">
        <v>3408.66</v>
      </c>
      <c r="K35" s="9">
        <v>3030.84</v>
      </c>
      <c r="L35" s="9">
        <v>3248.41</v>
      </c>
      <c r="M35" s="9">
        <v>3279.6</v>
      </c>
      <c r="N35" s="9">
        <v>3521.29</v>
      </c>
      <c r="O35" s="200">
        <v>3889.04</v>
      </c>
      <c r="P35" s="200">
        <v>4380.97</v>
      </c>
      <c r="Q35" s="201">
        <v>4380.97</v>
      </c>
      <c r="R35" s="201">
        <v>4734.13</v>
      </c>
      <c r="S35" s="201">
        <v>5034.17</v>
      </c>
      <c r="T35" s="201">
        <v>5386.11</v>
      </c>
      <c r="U35" s="201"/>
      <c r="V35" s="166" t="s">
        <v>138</v>
      </c>
      <c r="W35" s="85"/>
    </row>
    <row r="36" spans="1:26" s="5" customFormat="1" ht="46.5" x14ac:dyDescent="0.2">
      <c r="A36" s="121"/>
      <c r="B36" s="121"/>
      <c r="C36" s="121"/>
      <c r="D36" s="58" t="s">
        <v>10</v>
      </c>
      <c r="E36" s="58" t="s">
        <v>215</v>
      </c>
      <c r="F36" s="58" t="s">
        <v>22</v>
      </c>
      <c r="G36" s="177" t="s">
        <v>192</v>
      </c>
      <c r="H36" s="8">
        <v>3146.02</v>
      </c>
      <c r="I36" s="9">
        <v>3144.52</v>
      </c>
      <c r="J36" s="9" t="s">
        <v>198</v>
      </c>
      <c r="K36" s="9">
        <v>3030.84</v>
      </c>
      <c r="L36" s="9">
        <v>3248.41</v>
      </c>
      <c r="M36" s="9">
        <v>3279.6041106883895</v>
      </c>
      <c r="N36" s="9">
        <v>3472.87</v>
      </c>
      <c r="O36" s="200">
        <v>3889.04</v>
      </c>
      <c r="P36" s="201">
        <v>4133.8599999999997</v>
      </c>
      <c r="Q36" s="201">
        <v>4380.97</v>
      </c>
      <c r="R36" s="201">
        <v>4734.13</v>
      </c>
      <c r="S36" s="201" t="s">
        <v>144</v>
      </c>
      <c r="T36" s="201"/>
      <c r="U36" s="201"/>
      <c r="V36" s="167" t="s">
        <v>203</v>
      </c>
      <c r="W36" s="28"/>
    </row>
    <row r="37" spans="1:26" s="5" customFormat="1" ht="232.5" x14ac:dyDescent="0.2">
      <c r="A37" s="54"/>
      <c r="B37" s="54"/>
      <c r="C37" s="54" t="s">
        <v>283</v>
      </c>
      <c r="D37" s="69" t="s">
        <v>10</v>
      </c>
      <c r="E37" s="183" t="s">
        <v>215</v>
      </c>
      <c r="F37" s="183" t="s">
        <v>22</v>
      </c>
      <c r="G37" s="16" t="s">
        <v>294</v>
      </c>
      <c r="H37" s="185">
        <v>17646.650000000001</v>
      </c>
      <c r="I37" s="185">
        <v>24728.93</v>
      </c>
      <c r="J37" s="185">
        <v>26806.16</v>
      </c>
      <c r="K37" s="186">
        <v>20142.330000000002</v>
      </c>
      <c r="L37" s="186">
        <v>30388.54</v>
      </c>
      <c r="M37" s="186">
        <v>37646.089999999997</v>
      </c>
      <c r="N37" s="186">
        <v>48270.57</v>
      </c>
      <c r="O37" s="202">
        <v>64978.73</v>
      </c>
      <c r="P37" s="202">
        <v>73238.52</v>
      </c>
      <c r="Q37" s="202">
        <v>78335.83</v>
      </c>
      <c r="R37" s="202">
        <v>88493.8</v>
      </c>
      <c r="S37" s="202">
        <v>105029.06</v>
      </c>
      <c r="T37" s="202">
        <v>118676.13</v>
      </c>
      <c r="U37" s="202">
        <v>119419.4</v>
      </c>
      <c r="V37" s="170" t="s">
        <v>151</v>
      </c>
      <c r="W37" s="187"/>
      <c r="Z37" s="83"/>
    </row>
    <row r="38" spans="1:26" s="5" customFormat="1" ht="162.75" x14ac:dyDescent="0.2">
      <c r="A38" s="54"/>
      <c r="B38" s="54"/>
      <c r="C38" s="7" t="s">
        <v>317</v>
      </c>
      <c r="D38" s="50" t="s">
        <v>10</v>
      </c>
      <c r="E38" s="58" t="s">
        <v>215</v>
      </c>
      <c r="F38" s="58" t="s">
        <v>22</v>
      </c>
      <c r="G38" s="17" t="s">
        <v>294</v>
      </c>
      <c r="H38" s="55"/>
      <c r="I38" s="55"/>
      <c r="J38" s="55"/>
      <c r="K38" s="56">
        <v>6361</v>
      </c>
      <c r="L38" s="56">
        <v>10892</v>
      </c>
      <c r="M38" s="56">
        <v>15278</v>
      </c>
      <c r="N38" s="56">
        <v>18562</v>
      </c>
      <c r="O38" s="203">
        <v>26071</v>
      </c>
      <c r="P38" s="203">
        <v>26384</v>
      </c>
      <c r="Q38" s="201">
        <v>29742.14</v>
      </c>
      <c r="R38" s="201">
        <v>32317.48</v>
      </c>
      <c r="S38" s="201">
        <v>34824.75</v>
      </c>
      <c r="T38" s="201">
        <v>39842.559999999998</v>
      </c>
      <c r="U38" s="201">
        <v>40266.639999999999</v>
      </c>
      <c r="V38" s="164" t="s">
        <v>151</v>
      </c>
      <c r="W38" s="53"/>
      <c r="Z38" s="57"/>
    </row>
    <row r="39" spans="1:26" s="5" customFormat="1" ht="162.75" x14ac:dyDescent="0.2">
      <c r="A39" s="54"/>
      <c r="B39" s="54"/>
      <c r="C39" s="7" t="s">
        <v>278</v>
      </c>
      <c r="D39" s="50" t="s">
        <v>10</v>
      </c>
      <c r="E39" s="58" t="s">
        <v>215</v>
      </c>
      <c r="F39" s="58" t="s">
        <v>22</v>
      </c>
      <c r="G39" s="17" t="s">
        <v>294</v>
      </c>
      <c r="H39" s="55"/>
      <c r="I39" s="55"/>
      <c r="J39" s="55"/>
      <c r="K39" s="56">
        <v>13782</v>
      </c>
      <c r="L39" s="56">
        <v>19496</v>
      </c>
      <c r="M39" s="56">
        <v>22369</v>
      </c>
      <c r="N39" s="56">
        <v>24640</v>
      </c>
      <c r="O39" s="203">
        <v>38908</v>
      </c>
      <c r="P39" s="203">
        <v>39786</v>
      </c>
      <c r="Q39" s="201">
        <v>48593.69</v>
      </c>
      <c r="R39" s="201">
        <v>52044.69</v>
      </c>
      <c r="S39" s="201">
        <v>62292.05</v>
      </c>
      <c r="T39" s="201">
        <v>78833.570000000007</v>
      </c>
      <c r="U39" s="201">
        <v>79152.75</v>
      </c>
      <c r="V39" s="164" t="s">
        <v>151</v>
      </c>
      <c r="W39" s="53"/>
      <c r="Z39" s="57"/>
    </row>
    <row r="40" spans="1:26" s="5" customFormat="1" ht="71.25" customHeight="1" x14ac:dyDescent="0.2">
      <c r="A40" s="120"/>
      <c r="B40" s="119" t="s">
        <v>15</v>
      </c>
      <c r="C40" s="119" t="s">
        <v>16</v>
      </c>
      <c r="D40" s="58" t="s">
        <v>10</v>
      </c>
      <c r="E40" s="58" t="s">
        <v>215</v>
      </c>
      <c r="F40" s="58" t="s">
        <v>22</v>
      </c>
      <c r="G40" s="118" t="s">
        <v>294</v>
      </c>
      <c r="H40" s="10">
        <v>3.76</v>
      </c>
      <c r="I40" s="10">
        <v>4.03</v>
      </c>
      <c r="J40" s="10">
        <v>3.91</v>
      </c>
      <c r="K40" s="10">
        <v>3.17</v>
      </c>
      <c r="L40" s="10">
        <v>4.25</v>
      </c>
      <c r="M40" s="10">
        <v>4.6100000000000003</v>
      </c>
      <c r="N40" s="10">
        <v>4.71</v>
      </c>
      <c r="O40" s="149">
        <v>4.95</v>
      </c>
      <c r="P40" s="204">
        <v>4.7</v>
      </c>
      <c r="Q40" s="205">
        <v>4.46</v>
      </c>
      <c r="R40" s="201">
        <v>4.51</v>
      </c>
      <c r="S40" s="206">
        <v>4.45</v>
      </c>
      <c r="T40" s="206">
        <v>4.41</v>
      </c>
      <c r="U40" s="206"/>
      <c r="V40" s="168" t="s">
        <v>139</v>
      </c>
      <c r="W40" s="29"/>
    </row>
    <row r="41" spans="1:26" s="5" customFormat="1" ht="93" x14ac:dyDescent="0.2">
      <c r="A41" s="120"/>
      <c r="B41" s="120"/>
      <c r="C41" s="120"/>
      <c r="D41" s="58" t="s">
        <v>10</v>
      </c>
      <c r="E41" s="58" t="s">
        <v>215</v>
      </c>
      <c r="F41" s="58" t="s">
        <v>22</v>
      </c>
      <c r="G41" s="118" t="s">
        <v>192</v>
      </c>
      <c r="H41" s="11">
        <v>3.9969186929219065</v>
      </c>
      <c r="I41" s="11">
        <v>4.0275162814832468</v>
      </c>
      <c r="J41" s="11"/>
      <c r="K41" s="11">
        <v>3.07</v>
      </c>
      <c r="L41" s="11">
        <v>4.25</v>
      </c>
      <c r="M41" s="11">
        <v>4.6124452273166003</v>
      </c>
      <c r="N41" s="11">
        <v>4.71</v>
      </c>
      <c r="O41" s="204">
        <v>4.95</v>
      </c>
      <c r="P41" s="205">
        <v>4.6500000000000004</v>
      </c>
      <c r="Q41" s="205">
        <v>4.46</v>
      </c>
      <c r="R41" s="205">
        <v>4.51</v>
      </c>
      <c r="S41" s="205" t="s">
        <v>144</v>
      </c>
      <c r="T41" s="205"/>
      <c r="U41" s="205"/>
      <c r="V41" s="166" t="s">
        <v>139</v>
      </c>
      <c r="W41" s="85"/>
    </row>
    <row r="42" spans="1:26" s="5" customFormat="1" ht="145.5" customHeight="1" x14ac:dyDescent="0.2">
      <c r="A42" s="120"/>
      <c r="B42" s="119" t="s">
        <v>18</v>
      </c>
      <c r="C42" s="119" t="s">
        <v>19</v>
      </c>
      <c r="D42" s="58" t="s">
        <v>10</v>
      </c>
      <c r="E42" s="47" t="s">
        <v>214</v>
      </c>
      <c r="F42" s="58" t="s">
        <v>22</v>
      </c>
      <c r="G42" s="17" t="s">
        <v>297</v>
      </c>
      <c r="H42" s="41"/>
      <c r="I42" s="41"/>
      <c r="J42" s="41"/>
      <c r="K42" s="41"/>
      <c r="L42" s="41"/>
      <c r="M42" s="41"/>
      <c r="N42" s="41"/>
      <c r="O42" s="154"/>
      <c r="P42" s="149">
        <v>104</v>
      </c>
      <c r="Q42" s="154">
        <v>30</v>
      </c>
      <c r="R42" s="154">
        <v>108</v>
      </c>
      <c r="S42" s="154">
        <v>120</v>
      </c>
      <c r="T42" s="154">
        <v>190</v>
      </c>
      <c r="U42" s="154">
        <v>209</v>
      </c>
      <c r="V42" s="164" t="s">
        <v>246</v>
      </c>
      <c r="W42" s="85"/>
    </row>
    <row r="43" spans="1:26" s="5" customFormat="1" ht="46.5" x14ac:dyDescent="0.2">
      <c r="A43" s="120"/>
      <c r="B43" s="120"/>
      <c r="C43" s="120"/>
      <c r="D43" s="58" t="s">
        <v>10</v>
      </c>
      <c r="E43" s="47" t="s">
        <v>214</v>
      </c>
      <c r="F43" s="58" t="s">
        <v>22</v>
      </c>
      <c r="G43" s="17" t="s">
        <v>296</v>
      </c>
      <c r="H43" s="41"/>
      <c r="I43" s="41"/>
      <c r="J43" s="41"/>
      <c r="K43" s="41"/>
      <c r="L43" s="41"/>
      <c r="M43" s="41"/>
      <c r="N43" s="41"/>
      <c r="O43" s="154"/>
      <c r="P43" s="149"/>
      <c r="Q43" s="154">
        <v>178</v>
      </c>
      <c r="R43" s="154"/>
      <c r="S43" s="154"/>
      <c r="T43" s="154"/>
      <c r="U43" s="154"/>
      <c r="V43" s="164" t="s">
        <v>246</v>
      </c>
      <c r="W43" s="85"/>
    </row>
    <row r="44" spans="1:26" s="5" customFormat="1" ht="75" customHeight="1" x14ac:dyDescent="0.2">
      <c r="A44" s="120"/>
      <c r="B44" s="120"/>
      <c r="C44" s="118" t="s">
        <v>324</v>
      </c>
      <c r="D44" s="58" t="s">
        <v>10</v>
      </c>
      <c r="E44" s="58" t="s">
        <v>214</v>
      </c>
      <c r="F44" s="58" t="s">
        <v>22</v>
      </c>
      <c r="G44" s="118" t="s">
        <v>263</v>
      </c>
      <c r="H44" s="10"/>
      <c r="I44" s="10"/>
      <c r="J44" s="10"/>
      <c r="K44" s="10"/>
      <c r="L44" s="10"/>
      <c r="M44" s="10"/>
      <c r="N44" s="10"/>
      <c r="O44" s="149"/>
      <c r="P44" s="149"/>
      <c r="Q44" s="149"/>
      <c r="R44" s="149"/>
      <c r="S44" s="149"/>
      <c r="T44" s="149"/>
      <c r="U44" s="149"/>
      <c r="V44" s="164"/>
      <c r="W44" s="85"/>
    </row>
    <row r="45" spans="1:26" s="5" customFormat="1" x14ac:dyDescent="0.2">
      <c r="A45" s="120"/>
      <c r="B45" s="120"/>
      <c r="C45" s="118" t="s">
        <v>193</v>
      </c>
      <c r="D45" s="58" t="s">
        <v>10</v>
      </c>
      <c r="E45" s="58" t="s">
        <v>214</v>
      </c>
      <c r="F45" s="58" t="s">
        <v>22</v>
      </c>
      <c r="G45" s="118" t="s">
        <v>263</v>
      </c>
      <c r="H45" s="10"/>
      <c r="I45" s="10"/>
      <c r="J45" s="10"/>
      <c r="K45" s="10"/>
      <c r="L45" s="10"/>
      <c r="M45" s="10"/>
      <c r="N45" s="10"/>
      <c r="O45" s="149">
        <v>229</v>
      </c>
      <c r="P45" s="149">
        <v>275</v>
      </c>
      <c r="Q45" s="149">
        <v>276</v>
      </c>
      <c r="R45" s="149">
        <v>511</v>
      </c>
      <c r="S45" s="149">
        <v>547</v>
      </c>
      <c r="T45" s="149"/>
      <c r="U45" s="149"/>
      <c r="V45" s="164" t="s">
        <v>140</v>
      </c>
      <c r="W45" s="85" t="s">
        <v>264</v>
      </c>
    </row>
    <row r="46" spans="1:26" s="5" customFormat="1" ht="69.75" x14ac:dyDescent="0.2">
      <c r="A46" s="120"/>
      <c r="B46" s="121"/>
      <c r="C46" s="118"/>
      <c r="D46" s="58" t="s">
        <v>10</v>
      </c>
      <c r="E46" s="58" t="s">
        <v>214</v>
      </c>
      <c r="F46" s="58" t="s">
        <v>22</v>
      </c>
      <c r="G46" s="118" t="s">
        <v>298</v>
      </c>
      <c r="H46" s="10"/>
      <c r="I46" s="10"/>
      <c r="J46" s="10"/>
      <c r="K46" s="10"/>
      <c r="L46" s="10"/>
      <c r="M46" s="10">
        <v>386</v>
      </c>
      <c r="N46" s="10">
        <v>396</v>
      </c>
      <c r="O46" s="149">
        <v>408</v>
      </c>
      <c r="P46" s="149">
        <v>425</v>
      </c>
      <c r="Q46" s="149">
        <v>445</v>
      </c>
      <c r="R46" s="149">
        <v>504</v>
      </c>
      <c r="S46" s="149">
        <v>588</v>
      </c>
      <c r="T46" s="149">
        <v>719</v>
      </c>
      <c r="U46" s="149"/>
      <c r="V46" s="164" t="s">
        <v>140</v>
      </c>
      <c r="W46" s="85"/>
    </row>
    <row r="47" spans="1:26" s="5" customFormat="1" ht="114.75" customHeight="1" x14ac:dyDescent="0.2">
      <c r="A47" s="121"/>
      <c r="B47" s="177" t="s">
        <v>20</v>
      </c>
      <c r="C47" s="177" t="s">
        <v>21</v>
      </c>
      <c r="D47" s="58" t="s">
        <v>10</v>
      </c>
      <c r="E47" s="58" t="s">
        <v>214</v>
      </c>
      <c r="F47" s="58" t="s">
        <v>22</v>
      </c>
      <c r="G47" s="177" t="s">
        <v>263</v>
      </c>
      <c r="H47" s="10"/>
      <c r="I47" s="10"/>
      <c r="J47" s="10"/>
      <c r="K47" s="10"/>
      <c r="L47" s="10"/>
      <c r="M47" s="10"/>
      <c r="N47" s="10"/>
      <c r="O47" s="149">
        <v>20</v>
      </c>
      <c r="P47" s="149">
        <v>20</v>
      </c>
      <c r="Q47" s="149">
        <v>23</v>
      </c>
      <c r="R47" s="149">
        <v>28</v>
      </c>
      <c r="S47" s="149"/>
      <c r="T47" s="149"/>
      <c r="U47" s="149"/>
      <c r="V47" s="164" t="s">
        <v>140</v>
      </c>
      <c r="W47" s="85" t="s">
        <v>264</v>
      </c>
    </row>
    <row r="48" spans="1:26" s="5" customFormat="1" ht="139.5" customHeight="1" x14ac:dyDescent="0.2">
      <c r="A48" s="120"/>
      <c r="B48" s="120" t="s">
        <v>23</v>
      </c>
      <c r="C48" s="121" t="s">
        <v>284</v>
      </c>
      <c r="D48" s="183" t="s">
        <v>10</v>
      </c>
      <c r="E48" s="183" t="s">
        <v>215</v>
      </c>
      <c r="F48" s="183" t="s">
        <v>22</v>
      </c>
      <c r="G48" s="121" t="s">
        <v>266</v>
      </c>
      <c r="H48" s="38"/>
      <c r="I48" s="38"/>
      <c r="J48" s="38"/>
      <c r="K48" s="38"/>
      <c r="L48" s="38"/>
      <c r="M48" s="38"/>
      <c r="N48" s="38"/>
      <c r="O48" s="150"/>
      <c r="P48" s="150"/>
      <c r="Q48" s="150"/>
      <c r="R48" s="150"/>
      <c r="S48" s="150"/>
      <c r="T48" s="150"/>
      <c r="U48" s="150"/>
      <c r="V48" s="170"/>
      <c r="W48" s="86" t="s">
        <v>265</v>
      </c>
    </row>
    <row r="49" spans="1:26" s="5" customFormat="1" x14ac:dyDescent="0.35">
      <c r="A49" s="120"/>
      <c r="B49" s="120"/>
      <c r="C49" s="35" t="s">
        <v>179</v>
      </c>
      <c r="D49" s="58" t="s">
        <v>10</v>
      </c>
      <c r="E49" s="58" t="s">
        <v>215</v>
      </c>
      <c r="F49" s="58" t="s">
        <v>22</v>
      </c>
      <c r="G49" s="118" t="s">
        <v>266</v>
      </c>
      <c r="H49" s="10"/>
      <c r="I49" s="10"/>
      <c r="J49" s="10"/>
      <c r="K49" s="10"/>
      <c r="L49" s="10"/>
      <c r="M49" s="10"/>
      <c r="N49" s="22">
        <v>58.2</v>
      </c>
      <c r="O49" s="207">
        <v>54.5</v>
      </c>
      <c r="P49" s="208">
        <v>47.8</v>
      </c>
      <c r="Q49" s="208">
        <v>58.3</v>
      </c>
      <c r="R49" s="208"/>
      <c r="S49" s="208"/>
      <c r="T49" s="208"/>
      <c r="U49" s="208"/>
      <c r="V49" s="169" t="s">
        <v>204</v>
      </c>
      <c r="W49" s="85"/>
    </row>
    <row r="50" spans="1:26" s="5" customFormat="1" ht="46.5" x14ac:dyDescent="0.2">
      <c r="A50" s="120"/>
      <c r="B50" s="120"/>
      <c r="C50" s="4" t="s">
        <v>180</v>
      </c>
      <c r="D50" s="58" t="s">
        <v>10</v>
      </c>
      <c r="E50" s="58" t="s">
        <v>215</v>
      </c>
      <c r="F50" s="58" t="s">
        <v>22</v>
      </c>
      <c r="G50" s="118" t="s">
        <v>266</v>
      </c>
      <c r="H50" s="10"/>
      <c r="I50" s="10"/>
      <c r="J50" s="10"/>
      <c r="K50" s="10"/>
      <c r="L50" s="10"/>
      <c r="M50" s="10"/>
      <c r="N50" s="22">
        <v>25.6</v>
      </c>
      <c r="O50" s="207">
        <v>30.2</v>
      </c>
      <c r="P50" s="208">
        <v>28.2</v>
      </c>
      <c r="Q50" s="208">
        <v>34.299999999999997</v>
      </c>
      <c r="R50" s="208"/>
      <c r="S50" s="208"/>
      <c r="T50" s="208"/>
      <c r="U50" s="208"/>
      <c r="V50" s="169" t="s">
        <v>204</v>
      </c>
      <c r="W50" s="85"/>
    </row>
    <row r="51" spans="1:26" s="5" customFormat="1" ht="46.5" x14ac:dyDescent="0.2">
      <c r="A51" s="120"/>
      <c r="B51" s="120"/>
      <c r="C51" s="4" t="s">
        <v>181</v>
      </c>
      <c r="D51" s="58" t="s">
        <v>10</v>
      </c>
      <c r="E51" s="58" t="s">
        <v>215</v>
      </c>
      <c r="F51" s="58" t="s">
        <v>22</v>
      </c>
      <c r="G51" s="118" t="s">
        <v>266</v>
      </c>
      <c r="H51" s="10"/>
      <c r="I51" s="10"/>
      <c r="J51" s="10"/>
      <c r="K51" s="10"/>
      <c r="L51" s="10"/>
      <c r="M51" s="10"/>
      <c r="N51" s="22">
        <v>60.2</v>
      </c>
      <c r="O51" s="207">
        <v>56.1</v>
      </c>
      <c r="P51" s="208">
        <v>53.5</v>
      </c>
      <c r="Q51" s="208">
        <v>44.8</v>
      </c>
      <c r="R51" s="208"/>
      <c r="S51" s="208"/>
      <c r="T51" s="208"/>
      <c r="U51" s="208"/>
      <c r="V51" s="169" t="s">
        <v>204</v>
      </c>
      <c r="W51" s="85"/>
    </row>
    <row r="52" spans="1:26" s="5" customFormat="1" ht="46.5" x14ac:dyDescent="0.2">
      <c r="A52" s="120"/>
      <c r="B52" s="120"/>
      <c r="C52" s="4" t="s">
        <v>182</v>
      </c>
      <c r="D52" s="58" t="s">
        <v>10</v>
      </c>
      <c r="E52" s="58" t="s">
        <v>215</v>
      </c>
      <c r="F52" s="58" t="s">
        <v>22</v>
      </c>
      <c r="G52" s="118" t="s">
        <v>266</v>
      </c>
      <c r="H52" s="10"/>
      <c r="I52" s="10"/>
      <c r="J52" s="10"/>
      <c r="K52" s="10"/>
      <c r="L52" s="10"/>
      <c r="M52" s="10"/>
      <c r="N52" s="22">
        <v>14.2</v>
      </c>
      <c r="O52" s="207">
        <v>13.7</v>
      </c>
      <c r="P52" s="208">
        <v>18.3</v>
      </c>
      <c r="Q52" s="208">
        <v>20.9</v>
      </c>
      <c r="R52" s="208"/>
      <c r="S52" s="208"/>
      <c r="T52" s="208"/>
      <c r="U52" s="208"/>
      <c r="V52" s="169" t="s">
        <v>204</v>
      </c>
      <c r="W52" s="85"/>
    </row>
    <row r="53" spans="1:26" s="5" customFormat="1" x14ac:dyDescent="0.2">
      <c r="A53" s="120"/>
      <c r="B53" s="120"/>
      <c r="C53" s="118" t="s">
        <v>183</v>
      </c>
      <c r="D53" s="58" t="s">
        <v>10</v>
      </c>
      <c r="E53" s="58" t="s">
        <v>215</v>
      </c>
      <c r="F53" s="58" t="s">
        <v>22</v>
      </c>
      <c r="G53" s="118" t="s">
        <v>266</v>
      </c>
      <c r="H53" s="10"/>
      <c r="I53" s="10"/>
      <c r="J53" s="10"/>
      <c r="K53" s="10"/>
      <c r="L53" s="10"/>
      <c r="M53" s="10"/>
      <c r="N53" s="22">
        <v>41.8</v>
      </c>
      <c r="O53" s="207">
        <v>45.5</v>
      </c>
      <c r="P53" s="208">
        <v>52.2</v>
      </c>
      <c r="Q53" s="208">
        <v>41.7</v>
      </c>
      <c r="R53" s="208"/>
      <c r="S53" s="208"/>
      <c r="T53" s="208"/>
      <c r="U53" s="208"/>
      <c r="V53" s="169" t="s">
        <v>204</v>
      </c>
      <c r="W53" s="85"/>
    </row>
    <row r="54" spans="1:26" s="5" customFormat="1" ht="186" x14ac:dyDescent="0.2">
      <c r="A54" s="120"/>
      <c r="B54" s="120"/>
      <c r="C54" s="118" t="s">
        <v>205</v>
      </c>
      <c r="D54" s="58" t="s">
        <v>10</v>
      </c>
      <c r="E54" s="58" t="s">
        <v>215</v>
      </c>
      <c r="F54" s="58" t="s">
        <v>22</v>
      </c>
      <c r="G54" s="118" t="s">
        <v>266</v>
      </c>
      <c r="H54" s="10"/>
      <c r="I54" s="10"/>
      <c r="J54" s="10"/>
      <c r="K54" s="10"/>
      <c r="L54" s="10"/>
      <c r="M54" s="10"/>
      <c r="N54" s="23"/>
      <c r="O54" s="209"/>
      <c r="P54" s="208"/>
      <c r="Q54" s="208"/>
      <c r="R54" s="208"/>
      <c r="S54" s="208"/>
      <c r="T54" s="208"/>
      <c r="U54" s="208"/>
      <c r="V54" s="169"/>
      <c r="W54" s="85" t="s">
        <v>265</v>
      </c>
    </row>
    <row r="55" spans="1:26" s="5" customFormat="1" x14ac:dyDescent="0.35">
      <c r="A55" s="120"/>
      <c r="B55" s="120"/>
      <c r="C55" s="12" t="s">
        <v>184</v>
      </c>
      <c r="D55" s="58" t="s">
        <v>10</v>
      </c>
      <c r="E55" s="58" t="s">
        <v>215</v>
      </c>
      <c r="F55" s="58" t="s">
        <v>22</v>
      </c>
      <c r="G55" s="118" t="s">
        <v>266</v>
      </c>
      <c r="H55" s="10"/>
      <c r="I55" s="10"/>
      <c r="J55" s="10"/>
      <c r="K55" s="10"/>
      <c r="L55" s="10"/>
      <c r="M55" s="10"/>
      <c r="N55" s="24">
        <v>51.7</v>
      </c>
      <c r="O55" s="210">
        <v>55.7</v>
      </c>
      <c r="P55" s="149">
        <v>29.4</v>
      </c>
      <c r="Q55" s="149">
        <v>3.8</v>
      </c>
      <c r="R55" s="149"/>
      <c r="S55" s="149"/>
      <c r="T55" s="149"/>
      <c r="U55" s="149"/>
      <c r="V55" s="169" t="s">
        <v>204</v>
      </c>
      <c r="W55" s="85"/>
    </row>
    <row r="56" spans="1:26" s="5" customFormat="1" x14ac:dyDescent="0.35">
      <c r="A56" s="120"/>
      <c r="B56" s="120"/>
      <c r="C56" s="12" t="s">
        <v>185</v>
      </c>
      <c r="D56" s="58" t="s">
        <v>10</v>
      </c>
      <c r="E56" s="58" t="s">
        <v>215</v>
      </c>
      <c r="F56" s="58" t="s">
        <v>22</v>
      </c>
      <c r="G56" s="118" t="s">
        <v>266</v>
      </c>
      <c r="H56" s="10"/>
      <c r="I56" s="10"/>
      <c r="J56" s="10"/>
      <c r="K56" s="10"/>
      <c r="L56" s="10"/>
      <c r="M56" s="10"/>
      <c r="N56" s="24">
        <v>29.4</v>
      </c>
      <c r="O56" s="210">
        <v>26.6</v>
      </c>
      <c r="P56" s="149"/>
      <c r="Q56" s="149"/>
      <c r="R56" s="149"/>
      <c r="S56" s="149"/>
      <c r="T56" s="149"/>
      <c r="U56" s="149"/>
      <c r="V56" s="169" t="s">
        <v>204</v>
      </c>
      <c r="W56" s="85"/>
      <c r="Z56" s="13"/>
    </row>
    <row r="57" spans="1:26" s="5" customFormat="1" ht="46.5" x14ac:dyDescent="0.35">
      <c r="A57" s="120"/>
      <c r="B57" s="120"/>
      <c r="C57" s="12" t="s">
        <v>186</v>
      </c>
      <c r="D57" s="58" t="s">
        <v>10</v>
      </c>
      <c r="E57" s="58" t="s">
        <v>215</v>
      </c>
      <c r="F57" s="58" t="s">
        <v>22</v>
      </c>
      <c r="G57" s="118" t="s">
        <v>266</v>
      </c>
      <c r="H57" s="10"/>
      <c r="I57" s="10"/>
      <c r="J57" s="10"/>
      <c r="K57" s="10"/>
      <c r="L57" s="10"/>
      <c r="M57" s="10"/>
      <c r="N57" s="24">
        <v>5.0999999999999996</v>
      </c>
      <c r="O57" s="210">
        <v>4.4000000000000004</v>
      </c>
      <c r="P57" s="149">
        <v>1.9</v>
      </c>
      <c r="Q57" s="149">
        <v>37.4</v>
      </c>
      <c r="R57" s="149"/>
      <c r="S57" s="149"/>
      <c r="T57" s="149"/>
      <c r="U57" s="149"/>
      <c r="V57" s="169" t="s">
        <v>204</v>
      </c>
      <c r="W57" s="85"/>
    </row>
    <row r="58" spans="1:26" s="5" customFormat="1" x14ac:dyDescent="0.35">
      <c r="A58" s="120"/>
      <c r="B58" s="120"/>
      <c r="C58" s="12" t="s">
        <v>187</v>
      </c>
      <c r="D58" s="58" t="s">
        <v>10</v>
      </c>
      <c r="E58" s="58" t="s">
        <v>215</v>
      </c>
      <c r="F58" s="58" t="s">
        <v>22</v>
      </c>
      <c r="G58" s="118" t="s">
        <v>266</v>
      </c>
      <c r="H58" s="10"/>
      <c r="I58" s="10"/>
      <c r="J58" s="10"/>
      <c r="K58" s="10"/>
      <c r="L58" s="10"/>
      <c r="M58" s="10"/>
      <c r="N58" s="24">
        <v>4.9000000000000004</v>
      </c>
      <c r="O58" s="210">
        <v>4</v>
      </c>
      <c r="P58" s="211">
        <v>4</v>
      </c>
      <c r="Q58" s="149">
        <v>2.9</v>
      </c>
      <c r="R58" s="149"/>
      <c r="S58" s="149"/>
      <c r="T58" s="149"/>
      <c r="U58" s="149"/>
      <c r="V58" s="169" t="s">
        <v>204</v>
      </c>
      <c r="W58" s="85"/>
      <c r="Z58" s="13"/>
    </row>
    <row r="59" spans="1:26" s="5" customFormat="1" x14ac:dyDescent="0.35">
      <c r="A59" s="120"/>
      <c r="B59" s="120"/>
      <c r="C59" s="12" t="s">
        <v>188</v>
      </c>
      <c r="D59" s="58" t="s">
        <v>10</v>
      </c>
      <c r="E59" s="58" t="s">
        <v>215</v>
      </c>
      <c r="F59" s="58" t="s">
        <v>22</v>
      </c>
      <c r="G59" s="118" t="s">
        <v>266</v>
      </c>
      <c r="H59" s="10"/>
      <c r="I59" s="10"/>
      <c r="J59" s="10"/>
      <c r="K59" s="10"/>
      <c r="L59" s="10"/>
      <c r="M59" s="10"/>
      <c r="N59" s="24">
        <v>5.2</v>
      </c>
      <c r="O59" s="210">
        <v>6.1</v>
      </c>
      <c r="P59" s="149"/>
      <c r="Q59" s="149"/>
      <c r="R59" s="149"/>
      <c r="S59" s="149"/>
      <c r="T59" s="149"/>
      <c r="U59" s="149"/>
      <c r="V59" s="169" t="s">
        <v>204</v>
      </c>
      <c r="W59" s="85"/>
    </row>
    <row r="60" spans="1:26" s="5" customFormat="1" x14ac:dyDescent="0.35">
      <c r="A60" s="120"/>
      <c r="B60" s="120"/>
      <c r="C60" s="12" t="s">
        <v>189</v>
      </c>
      <c r="D60" s="58" t="s">
        <v>10</v>
      </c>
      <c r="E60" s="58" t="s">
        <v>215</v>
      </c>
      <c r="F60" s="58" t="s">
        <v>22</v>
      </c>
      <c r="G60" s="118" t="s">
        <v>266</v>
      </c>
      <c r="H60" s="10"/>
      <c r="I60" s="10"/>
      <c r="J60" s="10"/>
      <c r="K60" s="10"/>
      <c r="L60" s="10"/>
      <c r="M60" s="10"/>
      <c r="N60" s="24">
        <v>6</v>
      </c>
      <c r="O60" s="210">
        <v>11</v>
      </c>
      <c r="P60" s="149">
        <v>4.5</v>
      </c>
      <c r="Q60" s="149">
        <f>12.1</f>
        <v>12.1</v>
      </c>
      <c r="R60" s="149"/>
      <c r="S60" s="149"/>
      <c r="T60" s="149"/>
      <c r="U60" s="149"/>
      <c r="V60" s="169" t="s">
        <v>204</v>
      </c>
      <c r="W60" s="85"/>
      <c r="Z60" s="13"/>
    </row>
    <row r="61" spans="1:26" s="5" customFormat="1" x14ac:dyDescent="0.35">
      <c r="A61" s="120"/>
      <c r="B61" s="120"/>
      <c r="C61" s="12" t="s">
        <v>190</v>
      </c>
      <c r="D61" s="58" t="s">
        <v>10</v>
      </c>
      <c r="E61" s="58" t="s">
        <v>215</v>
      </c>
      <c r="F61" s="58" t="s">
        <v>22</v>
      </c>
      <c r="G61" s="118" t="s">
        <v>266</v>
      </c>
      <c r="H61" s="10"/>
      <c r="I61" s="10"/>
      <c r="J61" s="10"/>
      <c r="K61" s="10"/>
      <c r="L61" s="10"/>
      <c r="M61" s="10"/>
      <c r="N61" s="24">
        <v>29.1</v>
      </c>
      <c r="O61" s="210">
        <v>23.7</v>
      </c>
      <c r="P61" s="149">
        <v>4.9000000000000004</v>
      </c>
      <c r="Q61" s="149">
        <v>14.5</v>
      </c>
      <c r="R61" s="149"/>
      <c r="S61" s="149"/>
      <c r="T61" s="149"/>
      <c r="U61" s="149"/>
      <c r="V61" s="169" t="s">
        <v>204</v>
      </c>
      <c r="W61" s="85"/>
    </row>
    <row r="62" spans="1:26" s="5" customFormat="1" x14ac:dyDescent="0.35">
      <c r="A62" s="120"/>
      <c r="B62" s="120"/>
      <c r="C62" s="12" t="s">
        <v>191</v>
      </c>
      <c r="D62" s="58" t="s">
        <v>10</v>
      </c>
      <c r="E62" s="58" t="s">
        <v>215</v>
      </c>
      <c r="F62" s="58" t="s">
        <v>22</v>
      </c>
      <c r="G62" s="118" t="s">
        <v>266</v>
      </c>
      <c r="H62" s="10"/>
      <c r="I62" s="10"/>
      <c r="J62" s="10"/>
      <c r="K62" s="10"/>
      <c r="L62" s="10"/>
      <c r="M62" s="10"/>
      <c r="N62" s="24">
        <v>0.6</v>
      </c>
      <c r="O62" s="210">
        <v>0.6</v>
      </c>
      <c r="P62" s="149">
        <v>0.9</v>
      </c>
      <c r="Q62" s="210" t="s">
        <v>144</v>
      </c>
      <c r="R62" s="210"/>
      <c r="S62" s="210"/>
      <c r="T62" s="210"/>
      <c r="U62" s="210"/>
      <c r="V62" s="169" t="s">
        <v>204</v>
      </c>
      <c r="W62" s="85"/>
    </row>
    <row r="63" spans="1:26" s="5" customFormat="1" x14ac:dyDescent="0.35">
      <c r="A63" s="120"/>
      <c r="B63" s="120"/>
      <c r="C63" s="12" t="s">
        <v>206</v>
      </c>
      <c r="D63" s="58" t="s">
        <v>10</v>
      </c>
      <c r="E63" s="58" t="s">
        <v>215</v>
      </c>
      <c r="F63" s="58" t="s">
        <v>22</v>
      </c>
      <c r="G63" s="118" t="s">
        <v>266</v>
      </c>
      <c r="H63" s="10"/>
      <c r="I63" s="10"/>
      <c r="J63" s="10"/>
      <c r="K63" s="10"/>
      <c r="L63" s="10"/>
      <c r="M63" s="10"/>
      <c r="N63" s="24">
        <v>9.5</v>
      </c>
      <c r="O63" s="210">
        <v>5.7</v>
      </c>
      <c r="P63" s="149">
        <v>0.1</v>
      </c>
      <c r="Q63" s="210" t="s">
        <v>144</v>
      </c>
      <c r="R63" s="210"/>
      <c r="S63" s="210"/>
      <c r="T63" s="210"/>
      <c r="U63" s="210"/>
      <c r="V63" s="169" t="s">
        <v>204</v>
      </c>
      <c r="W63" s="85"/>
    </row>
    <row r="64" spans="1:26" s="5" customFormat="1" x14ac:dyDescent="0.35">
      <c r="A64" s="120"/>
      <c r="B64" s="120"/>
      <c r="C64" s="12" t="s">
        <v>207</v>
      </c>
      <c r="D64" s="58" t="s">
        <v>10</v>
      </c>
      <c r="E64" s="58" t="s">
        <v>215</v>
      </c>
      <c r="F64" s="58" t="s">
        <v>22</v>
      </c>
      <c r="G64" s="118" t="s">
        <v>266</v>
      </c>
      <c r="H64" s="10"/>
      <c r="I64" s="10"/>
      <c r="J64" s="10"/>
      <c r="K64" s="10"/>
      <c r="L64" s="10"/>
      <c r="M64" s="10"/>
      <c r="N64" s="24">
        <v>20</v>
      </c>
      <c r="O64" s="210">
        <v>14.7</v>
      </c>
      <c r="P64" s="210" t="s">
        <v>144</v>
      </c>
      <c r="Q64" s="210" t="s">
        <v>144</v>
      </c>
      <c r="R64" s="210"/>
      <c r="S64" s="210"/>
      <c r="T64" s="210"/>
      <c r="U64" s="210"/>
      <c r="V64" s="169" t="s">
        <v>204</v>
      </c>
      <c r="W64" s="85"/>
    </row>
    <row r="65" spans="1:26" s="5" customFormat="1" x14ac:dyDescent="0.35">
      <c r="A65" s="120"/>
      <c r="B65" s="120"/>
      <c r="C65" s="12" t="s">
        <v>208</v>
      </c>
      <c r="D65" s="58" t="s">
        <v>10</v>
      </c>
      <c r="E65" s="58" t="s">
        <v>215</v>
      </c>
      <c r="F65" s="58" t="s">
        <v>22</v>
      </c>
      <c r="G65" s="118" t="s">
        <v>266</v>
      </c>
      <c r="H65" s="10"/>
      <c r="I65" s="10"/>
      <c r="J65" s="10"/>
      <c r="K65" s="10"/>
      <c r="L65" s="10"/>
      <c r="M65" s="10"/>
      <c r="N65" s="24" t="s">
        <v>144</v>
      </c>
      <c r="O65" s="210" t="s">
        <v>144</v>
      </c>
      <c r="P65" s="210" t="s">
        <v>144</v>
      </c>
      <c r="Q65" s="210" t="s">
        <v>144</v>
      </c>
      <c r="R65" s="210"/>
      <c r="S65" s="210"/>
      <c r="T65" s="210"/>
      <c r="U65" s="210"/>
      <c r="V65" s="169" t="s">
        <v>204</v>
      </c>
      <c r="W65" s="85"/>
    </row>
    <row r="66" spans="1:26" s="5" customFormat="1" x14ac:dyDescent="0.35">
      <c r="A66" s="120"/>
      <c r="B66" s="120"/>
      <c r="C66" s="12" t="s">
        <v>209</v>
      </c>
      <c r="D66" s="58" t="s">
        <v>10</v>
      </c>
      <c r="E66" s="58" t="s">
        <v>215</v>
      </c>
      <c r="F66" s="58" t="s">
        <v>22</v>
      </c>
      <c r="G66" s="118" t="s">
        <v>266</v>
      </c>
      <c r="H66" s="10"/>
      <c r="I66" s="10"/>
      <c r="J66" s="10"/>
      <c r="K66" s="10"/>
      <c r="L66" s="10"/>
      <c r="M66" s="10"/>
      <c r="N66" s="24">
        <v>7.2</v>
      </c>
      <c r="O66" s="210">
        <v>7</v>
      </c>
      <c r="P66" s="149">
        <v>0.1</v>
      </c>
      <c r="Q66" s="210" t="s">
        <v>144</v>
      </c>
      <c r="R66" s="210"/>
      <c r="S66" s="210"/>
      <c r="T66" s="210"/>
      <c r="U66" s="210"/>
      <c r="V66" s="169" t="s">
        <v>204</v>
      </c>
      <c r="W66" s="85"/>
    </row>
    <row r="67" spans="1:26" s="5" customFormat="1" ht="29.25" customHeight="1" x14ac:dyDescent="0.35">
      <c r="A67" s="120"/>
      <c r="B67" s="120"/>
      <c r="C67" s="12" t="s">
        <v>210</v>
      </c>
      <c r="D67" s="58" t="s">
        <v>10</v>
      </c>
      <c r="E67" s="58" t="s">
        <v>215</v>
      </c>
      <c r="F67" s="58" t="s">
        <v>22</v>
      </c>
      <c r="G67" s="118" t="s">
        <v>266</v>
      </c>
      <c r="H67" s="10"/>
      <c r="I67" s="10"/>
      <c r="J67" s="10"/>
      <c r="K67" s="10"/>
      <c r="L67" s="10"/>
      <c r="M67" s="10"/>
      <c r="N67" s="24">
        <v>30.8</v>
      </c>
      <c r="O67" s="210">
        <v>28.2</v>
      </c>
      <c r="P67" s="149">
        <v>46.3</v>
      </c>
      <c r="Q67" s="212" t="s">
        <v>144</v>
      </c>
      <c r="R67" s="210"/>
      <c r="S67" s="210"/>
      <c r="T67" s="210"/>
      <c r="U67" s="210"/>
      <c r="V67" s="169" t="s">
        <v>204</v>
      </c>
      <c r="W67" s="85"/>
    </row>
    <row r="68" spans="1:26" s="5" customFormat="1" ht="46.5" x14ac:dyDescent="0.35">
      <c r="A68" s="120"/>
      <c r="B68" s="120"/>
      <c r="C68" s="12" t="s">
        <v>211</v>
      </c>
      <c r="D68" s="58" t="s">
        <v>10</v>
      </c>
      <c r="E68" s="58" t="s">
        <v>215</v>
      </c>
      <c r="F68" s="58" t="s">
        <v>22</v>
      </c>
      <c r="G68" s="118" t="s">
        <v>266</v>
      </c>
      <c r="H68" s="10"/>
      <c r="I68" s="10"/>
      <c r="J68" s="10"/>
      <c r="K68" s="10"/>
      <c r="L68" s="10"/>
      <c r="M68" s="10"/>
      <c r="N68" s="82">
        <v>10.199999999999999</v>
      </c>
      <c r="O68" s="212">
        <v>10.4</v>
      </c>
      <c r="P68" s="149">
        <v>4.7</v>
      </c>
      <c r="Q68" s="212" t="s">
        <v>144</v>
      </c>
      <c r="R68" s="210"/>
      <c r="S68" s="210"/>
      <c r="T68" s="210"/>
      <c r="U68" s="210"/>
      <c r="V68" s="164" t="s">
        <v>204</v>
      </c>
      <c r="W68" s="85"/>
    </row>
    <row r="69" spans="1:26" s="5" customFormat="1" x14ac:dyDescent="0.35">
      <c r="A69" s="121"/>
      <c r="B69" s="121"/>
      <c r="C69" s="12" t="s">
        <v>212</v>
      </c>
      <c r="D69" s="58" t="s">
        <v>10</v>
      </c>
      <c r="E69" s="58" t="s">
        <v>215</v>
      </c>
      <c r="F69" s="58" t="s">
        <v>22</v>
      </c>
      <c r="G69" s="177" t="s">
        <v>266</v>
      </c>
      <c r="H69" s="10"/>
      <c r="I69" s="10"/>
      <c r="J69" s="10"/>
      <c r="K69" s="10"/>
      <c r="L69" s="10"/>
      <c r="M69" s="10"/>
      <c r="N69" s="24">
        <v>6.5</v>
      </c>
      <c r="O69" s="210">
        <v>7.9</v>
      </c>
      <c r="P69" s="149">
        <v>3.2</v>
      </c>
      <c r="Q69" s="149"/>
      <c r="R69" s="149"/>
      <c r="S69" s="149"/>
      <c r="T69" s="149"/>
      <c r="U69" s="149"/>
      <c r="V69" s="169" t="s">
        <v>204</v>
      </c>
      <c r="W69" s="85"/>
      <c r="Z69" s="13"/>
    </row>
    <row r="70" spans="1:26" s="5" customFormat="1" ht="147.75" customHeight="1" x14ac:dyDescent="0.3">
      <c r="A70" s="7" t="s">
        <v>24</v>
      </c>
      <c r="B70" s="119" t="s">
        <v>25</v>
      </c>
      <c r="C70" s="119" t="s">
        <v>26</v>
      </c>
      <c r="D70" s="58" t="s">
        <v>10</v>
      </c>
      <c r="E70" s="58" t="s">
        <v>214</v>
      </c>
      <c r="F70" s="58" t="s">
        <v>17</v>
      </c>
      <c r="G70" s="118" t="s">
        <v>218</v>
      </c>
      <c r="H70" s="3">
        <v>4</v>
      </c>
      <c r="I70" s="3">
        <v>4</v>
      </c>
      <c r="J70" s="3">
        <v>4</v>
      </c>
      <c r="K70" s="3">
        <v>4</v>
      </c>
      <c r="L70" s="3">
        <v>4</v>
      </c>
      <c r="M70" s="3">
        <v>4</v>
      </c>
      <c r="N70" s="3">
        <v>4</v>
      </c>
      <c r="O70" s="151">
        <v>4</v>
      </c>
      <c r="P70" s="151">
        <v>4</v>
      </c>
      <c r="Q70" s="151">
        <v>3</v>
      </c>
      <c r="R70" s="151">
        <v>3</v>
      </c>
      <c r="S70" s="151">
        <v>3</v>
      </c>
      <c r="T70" s="213">
        <v>8</v>
      </c>
      <c r="U70" s="213">
        <v>8</v>
      </c>
      <c r="V70" s="166" t="s">
        <v>133</v>
      </c>
      <c r="W70" s="85"/>
      <c r="Z70" s="13"/>
    </row>
    <row r="71" spans="1:26" s="5" customFormat="1" x14ac:dyDescent="0.3">
      <c r="A71" s="54"/>
      <c r="B71" s="121"/>
      <c r="C71" s="121"/>
      <c r="D71" s="58" t="s">
        <v>10</v>
      </c>
      <c r="E71" s="58" t="s">
        <v>214</v>
      </c>
      <c r="F71" s="58" t="s">
        <v>22</v>
      </c>
      <c r="G71" s="118" t="s">
        <v>271</v>
      </c>
      <c r="H71" s="3"/>
      <c r="I71" s="3"/>
      <c r="J71" s="3"/>
      <c r="K71" s="3"/>
      <c r="L71" s="3"/>
      <c r="M71" s="3"/>
      <c r="N71" s="3"/>
      <c r="O71" s="151"/>
      <c r="P71" s="151">
        <v>5</v>
      </c>
      <c r="Q71" s="151">
        <v>5</v>
      </c>
      <c r="R71" s="151">
        <v>7</v>
      </c>
      <c r="S71" s="151">
        <v>7</v>
      </c>
      <c r="T71" s="151"/>
      <c r="U71" s="151"/>
      <c r="V71" s="166" t="s">
        <v>133</v>
      </c>
      <c r="W71" s="85"/>
      <c r="Z71" s="13"/>
    </row>
    <row r="72" spans="1:26" s="5" customFormat="1" ht="138.75" customHeight="1" x14ac:dyDescent="0.2">
      <c r="A72" s="54"/>
      <c r="B72" s="119" t="s">
        <v>27</v>
      </c>
      <c r="C72" s="119" t="s">
        <v>28</v>
      </c>
      <c r="D72" s="58" t="s">
        <v>10</v>
      </c>
      <c r="E72" s="58" t="s">
        <v>214</v>
      </c>
      <c r="F72" s="58" t="s">
        <v>22</v>
      </c>
      <c r="G72" s="17" t="s">
        <v>308</v>
      </c>
      <c r="H72" s="42"/>
      <c r="I72" s="68"/>
      <c r="J72" s="68"/>
      <c r="K72" s="68"/>
      <c r="L72" s="68"/>
      <c r="M72" s="68"/>
      <c r="N72" s="68"/>
      <c r="O72" s="214"/>
      <c r="P72" s="214"/>
      <c r="Q72" s="151">
        <v>38</v>
      </c>
      <c r="R72" s="151">
        <v>29</v>
      </c>
      <c r="S72" s="151">
        <v>11</v>
      </c>
      <c r="T72" s="151">
        <v>21</v>
      </c>
      <c r="U72" s="151"/>
      <c r="V72" s="166" t="s">
        <v>257</v>
      </c>
      <c r="W72" s="85" t="s">
        <v>301</v>
      </c>
    </row>
    <row r="73" spans="1:26" s="5" customFormat="1" ht="76.5" customHeight="1" x14ac:dyDescent="0.3">
      <c r="A73" s="54"/>
      <c r="B73" s="119" t="s">
        <v>29</v>
      </c>
      <c r="C73" s="119" t="s">
        <v>30</v>
      </c>
      <c r="D73" s="58" t="s">
        <v>10</v>
      </c>
      <c r="E73" s="58" t="s">
        <v>214</v>
      </c>
      <c r="F73" s="58" t="s">
        <v>17</v>
      </c>
      <c r="G73" s="118" t="s">
        <v>219</v>
      </c>
      <c r="H73" s="10">
        <v>8</v>
      </c>
      <c r="I73" s="10">
        <v>8</v>
      </c>
      <c r="J73" s="10">
        <v>8</v>
      </c>
      <c r="K73" s="10">
        <v>8</v>
      </c>
      <c r="L73" s="10">
        <v>8</v>
      </c>
      <c r="M73" s="10">
        <v>8</v>
      </c>
      <c r="N73" s="10">
        <v>8</v>
      </c>
      <c r="O73" s="149">
        <v>8</v>
      </c>
      <c r="P73" s="149">
        <v>9</v>
      </c>
      <c r="Q73" s="149">
        <v>10</v>
      </c>
      <c r="R73" s="149">
        <v>12</v>
      </c>
      <c r="S73" s="149">
        <v>22</v>
      </c>
      <c r="T73" s="149">
        <v>29</v>
      </c>
      <c r="U73" s="149">
        <v>38</v>
      </c>
      <c r="V73" s="164" t="s">
        <v>132</v>
      </c>
      <c r="W73" s="85"/>
      <c r="Z73" s="13"/>
    </row>
    <row r="74" spans="1:26" s="5" customFormat="1" x14ac:dyDescent="0.3">
      <c r="A74" s="54"/>
      <c r="B74" s="120"/>
      <c r="C74" s="121"/>
      <c r="D74" s="58" t="s">
        <v>10</v>
      </c>
      <c r="E74" s="58" t="s">
        <v>214</v>
      </c>
      <c r="F74" s="58" t="s">
        <v>22</v>
      </c>
      <c r="G74" s="118" t="s">
        <v>153</v>
      </c>
      <c r="H74" s="10"/>
      <c r="I74" s="10"/>
      <c r="J74" s="10"/>
      <c r="K74" s="10"/>
      <c r="L74" s="10"/>
      <c r="M74" s="10"/>
      <c r="N74" s="10"/>
      <c r="O74" s="149"/>
      <c r="P74" s="149">
        <v>14</v>
      </c>
      <c r="Q74" s="149">
        <v>14</v>
      </c>
      <c r="R74" s="149" t="s">
        <v>144</v>
      </c>
      <c r="S74" s="149" t="s">
        <v>144</v>
      </c>
      <c r="T74" s="149" t="s">
        <v>144</v>
      </c>
      <c r="U74" s="149" t="s">
        <v>144</v>
      </c>
      <c r="V74" s="164" t="s">
        <v>132</v>
      </c>
      <c r="W74" s="85"/>
      <c r="Z74" s="13"/>
    </row>
    <row r="75" spans="1:26" s="5" customFormat="1" ht="69.75" x14ac:dyDescent="0.2">
      <c r="A75" s="54"/>
      <c r="B75" s="120"/>
      <c r="C75" s="119" t="s">
        <v>178</v>
      </c>
      <c r="D75" s="58" t="s">
        <v>10</v>
      </c>
      <c r="E75" s="58" t="s">
        <v>214</v>
      </c>
      <c r="F75" s="58" t="s">
        <v>22</v>
      </c>
      <c r="G75" s="118" t="s">
        <v>130</v>
      </c>
      <c r="H75" s="10"/>
      <c r="I75" s="10"/>
      <c r="J75" s="10"/>
      <c r="K75" s="10"/>
      <c r="L75" s="10"/>
      <c r="M75" s="10">
        <v>99</v>
      </c>
      <c r="N75" s="10">
        <v>95</v>
      </c>
      <c r="O75" s="149">
        <v>105</v>
      </c>
      <c r="P75" s="149">
        <v>93</v>
      </c>
      <c r="Q75" s="149"/>
      <c r="R75" s="149"/>
      <c r="S75" s="146">
        <v>1925</v>
      </c>
      <c r="T75" s="146"/>
      <c r="U75" s="146"/>
      <c r="V75" s="164" t="s">
        <v>132</v>
      </c>
      <c r="W75" s="85"/>
    </row>
    <row r="76" spans="1:26" s="5" customFormat="1" ht="119.25" customHeight="1" x14ac:dyDescent="0.3">
      <c r="A76" s="54"/>
      <c r="B76" s="119" t="s">
        <v>31</v>
      </c>
      <c r="C76" s="119" t="s">
        <v>242</v>
      </c>
      <c r="D76" s="58" t="s">
        <v>10</v>
      </c>
      <c r="E76" s="58" t="s">
        <v>256</v>
      </c>
      <c r="F76" s="58" t="s">
        <v>22</v>
      </c>
      <c r="G76" s="118" t="s">
        <v>299</v>
      </c>
      <c r="H76" s="10"/>
      <c r="I76" s="10"/>
      <c r="J76" s="10"/>
      <c r="K76" s="10"/>
      <c r="L76" s="10"/>
      <c r="M76" s="10"/>
      <c r="N76" s="10"/>
      <c r="O76" s="149"/>
      <c r="P76" s="149">
        <v>1</v>
      </c>
      <c r="Q76" s="154">
        <v>1</v>
      </c>
      <c r="R76" s="149" t="s">
        <v>137</v>
      </c>
      <c r="S76" s="149">
        <v>1</v>
      </c>
      <c r="T76" s="149">
        <v>1</v>
      </c>
      <c r="U76" s="149">
        <v>2</v>
      </c>
      <c r="V76" s="164" t="s">
        <v>150</v>
      </c>
      <c r="W76" s="85"/>
      <c r="Z76" s="13"/>
    </row>
    <row r="77" spans="1:26" s="5" customFormat="1" ht="119.25" customHeight="1" x14ac:dyDescent="0.3">
      <c r="A77" s="54"/>
      <c r="B77" s="120"/>
      <c r="C77" s="120"/>
      <c r="D77" s="58" t="s">
        <v>10</v>
      </c>
      <c r="E77" s="58" t="s">
        <v>243</v>
      </c>
      <c r="F77" s="58" t="s">
        <v>22</v>
      </c>
      <c r="G77" s="118" t="s">
        <v>294</v>
      </c>
      <c r="H77" s="41"/>
      <c r="I77" s="41"/>
      <c r="J77" s="41"/>
      <c r="K77" s="41"/>
      <c r="L77" s="41"/>
      <c r="M77" s="41"/>
      <c r="N77" s="41"/>
      <c r="O77" s="154"/>
      <c r="P77" s="149">
        <v>1</v>
      </c>
      <c r="Q77" s="154">
        <v>2</v>
      </c>
      <c r="R77" s="154">
        <v>2</v>
      </c>
      <c r="S77" s="154">
        <v>2</v>
      </c>
      <c r="T77" s="154">
        <v>2</v>
      </c>
      <c r="U77" s="154">
        <v>3</v>
      </c>
      <c r="V77" s="164" t="s">
        <v>150</v>
      </c>
      <c r="W77" s="85"/>
      <c r="Z77" s="13"/>
    </row>
    <row r="78" spans="1:26" s="5" customFormat="1" x14ac:dyDescent="0.3">
      <c r="A78" s="54"/>
      <c r="B78" s="120"/>
      <c r="C78" s="120"/>
      <c r="D78" s="58" t="s">
        <v>10</v>
      </c>
      <c r="E78" s="58" t="s">
        <v>243</v>
      </c>
      <c r="F78" s="58" t="s">
        <v>22</v>
      </c>
      <c r="G78" s="118" t="s">
        <v>229</v>
      </c>
      <c r="H78" s="41"/>
      <c r="I78" s="41"/>
      <c r="J78" s="41"/>
      <c r="K78" s="10">
        <v>3</v>
      </c>
      <c r="L78" s="10">
        <v>3</v>
      </c>
      <c r="M78" s="10">
        <v>3</v>
      </c>
      <c r="N78" s="10">
        <v>4</v>
      </c>
      <c r="O78" s="149">
        <v>4</v>
      </c>
      <c r="P78" s="149">
        <v>4</v>
      </c>
      <c r="Q78" s="149">
        <v>6</v>
      </c>
      <c r="R78" s="149">
        <v>9</v>
      </c>
      <c r="S78" s="149">
        <v>7</v>
      </c>
      <c r="T78" s="149">
        <v>11</v>
      </c>
      <c r="U78" s="149">
        <v>8</v>
      </c>
      <c r="V78" s="164" t="s">
        <v>245</v>
      </c>
      <c r="W78" s="85"/>
      <c r="Z78" s="13"/>
    </row>
    <row r="79" spans="1:26" s="5" customFormat="1" ht="30.75" x14ac:dyDescent="0.3">
      <c r="A79" s="16"/>
      <c r="B79" s="121"/>
      <c r="C79" s="121"/>
      <c r="D79" s="58"/>
      <c r="E79" s="58"/>
      <c r="F79" s="58"/>
      <c r="G79" s="17" t="s">
        <v>322</v>
      </c>
      <c r="H79" s="142">
        <v>1</v>
      </c>
      <c r="I79" s="143">
        <v>1</v>
      </c>
      <c r="J79" s="143">
        <v>1</v>
      </c>
      <c r="K79" s="143">
        <v>1</v>
      </c>
      <c r="L79" s="143">
        <v>1</v>
      </c>
      <c r="M79" s="143">
        <v>1</v>
      </c>
      <c r="N79" s="143">
        <v>1</v>
      </c>
      <c r="O79" s="215">
        <v>1</v>
      </c>
      <c r="P79" s="215">
        <v>1</v>
      </c>
      <c r="Q79" s="215"/>
      <c r="R79" s="215"/>
      <c r="S79" s="215"/>
      <c r="T79" s="215"/>
      <c r="U79" s="215"/>
      <c r="V79" s="164" t="s">
        <v>150</v>
      </c>
      <c r="W79" s="85"/>
      <c r="Z79" s="13"/>
    </row>
    <row r="80" spans="1:26" s="5" customFormat="1" ht="69.75" x14ac:dyDescent="0.2">
      <c r="A80" s="54"/>
      <c r="B80" s="120" t="s">
        <v>32</v>
      </c>
      <c r="C80" s="120" t="s">
        <v>33</v>
      </c>
      <c r="D80" s="183" t="s">
        <v>10</v>
      </c>
      <c r="E80" s="183" t="s">
        <v>214</v>
      </c>
      <c r="F80" s="183" t="s">
        <v>17</v>
      </c>
      <c r="G80" s="121" t="s">
        <v>218</v>
      </c>
      <c r="H80" s="38">
        <v>2</v>
      </c>
      <c r="I80" s="38">
        <v>2</v>
      </c>
      <c r="J80" s="38">
        <v>3</v>
      </c>
      <c r="K80" s="38">
        <v>3</v>
      </c>
      <c r="L80" s="38">
        <v>4</v>
      </c>
      <c r="M80" s="38">
        <v>4</v>
      </c>
      <c r="N80" s="38">
        <v>5</v>
      </c>
      <c r="O80" s="150">
        <v>10</v>
      </c>
      <c r="P80" s="150">
        <v>9</v>
      </c>
      <c r="Q80" s="150">
        <v>12</v>
      </c>
      <c r="R80" s="150">
        <v>4</v>
      </c>
      <c r="S80" s="150">
        <v>4</v>
      </c>
      <c r="T80" s="150"/>
      <c r="U80" s="150">
        <v>4</v>
      </c>
      <c r="V80" s="170" t="s">
        <v>140</v>
      </c>
      <c r="W80" s="86"/>
    </row>
    <row r="81" spans="1:23" s="5" customFormat="1" ht="46.5" x14ac:dyDescent="0.2">
      <c r="A81" s="54"/>
      <c r="B81" s="7" t="s">
        <v>34</v>
      </c>
      <c r="C81" s="118" t="s">
        <v>35</v>
      </c>
      <c r="D81" s="58" t="s">
        <v>10</v>
      </c>
      <c r="E81" s="58" t="s">
        <v>214</v>
      </c>
      <c r="F81" s="58" t="s">
        <v>17</v>
      </c>
      <c r="G81" s="118" t="s">
        <v>141</v>
      </c>
      <c r="H81" s="3" t="s">
        <v>144</v>
      </c>
      <c r="I81" s="3" t="s">
        <v>144</v>
      </c>
      <c r="J81" s="3" t="s">
        <v>144</v>
      </c>
      <c r="K81" s="3" t="s">
        <v>144</v>
      </c>
      <c r="L81" s="3" t="s">
        <v>144</v>
      </c>
      <c r="M81" s="3" t="s">
        <v>144</v>
      </c>
      <c r="N81" s="3">
        <v>3</v>
      </c>
      <c r="O81" s="151">
        <v>3</v>
      </c>
      <c r="P81" s="151">
        <v>3</v>
      </c>
      <c r="Q81" s="151">
        <v>3</v>
      </c>
      <c r="R81" s="151">
        <v>3</v>
      </c>
      <c r="S81" s="151">
        <v>3</v>
      </c>
      <c r="T81" s="151">
        <v>3</v>
      </c>
      <c r="U81" s="151">
        <v>3</v>
      </c>
      <c r="V81" s="166" t="s">
        <v>142</v>
      </c>
      <c r="W81" s="85"/>
    </row>
    <row r="82" spans="1:23" s="5" customFormat="1" ht="90" customHeight="1" x14ac:dyDescent="0.2">
      <c r="A82" s="16"/>
      <c r="B82" s="16"/>
      <c r="C82" s="118" t="s">
        <v>36</v>
      </c>
      <c r="D82" s="58" t="s">
        <v>10</v>
      </c>
      <c r="E82" s="58" t="s">
        <v>214</v>
      </c>
      <c r="F82" s="58" t="s">
        <v>17</v>
      </c>
      <c r="G82" s="118" t="s">
        <v>141</v>
      </c>
      <c r="H82" s="3"/>
      <c r="I82" s="3"/>
      <c r="J82" s="3"/>
      <c r="K82" s="3"/>
      <c r="L82" s="3"/>
      <c r="M82" s="3"/>
      <c r="N82" s="3"/>
      <c r="O82" s="149">
        <v>9</v>
      </c>
      <c r="P82" s="151" t="s">
        <v>144</v>
      </c>
      <c r="Q82" s="151" t="s">
        <v>144</v>
      </c>
      <c r="R82" s="151" t="s">
        <v>144</v>
      </c>
      <c r="S82" s="151">
        <v>3</v>
      </c>
      <c r="T82" s="151" t="s">
        <v>144</v>
      </c>
      <c r="U82" s="151">
        <v>1</v>
      </c>
      <c r="V82" s="164" t="s">
        <v>143</v>
      </c>
      <c r="W82" s="85"/>
    </row>
    <row r="83" spans="1:23" s="5" customFormat="1" ht="84" customHeight="1" x14ac:dyDescent="0.2">
      <c r="A83" s="7" t="s">
        <v>37</v>
      </c>
      <c r="B83" s="118" t="s">
        <v>38</v>
      </c>
      <c r="C83" s="118" t="s">
        <v>39</v>
      </c>
      <c r="D83" s="58" t="s">
        <v>10</v>
      </c>
      <c r="E83" s="15" t="s">
        <v>40</v>
      </c>
      <c r="F83" s="58" t="s">
        <v>22</v>
      </c>
      <c r="G83" s="118" t="s">
        <v>141</v>
      </c>
      <c r="H83" s="10">
        <v>88</v>
      </c>
      <c r="I83" s="10">
        <v>69</v>
      </c>
      <c r="J83" s="10">
        <v>74</v>
      </c>
      <c r="K83" s="10">
        <v>74</v>
      </c>
      <c r="L83" s="10">
        <v>58</v>
      </c>
      <c r="M83" s="10">
        <v>82</v>
      </c>
      <c r="N83" s="10">
        <v>81</v>
      </c>
      <c r="O83" s="149">
        <v>45</v>
      </c>
      <c r="P83" s="149">
        <v>21</v>
      </c>
      <c r="Q83" s="149">
        <v>36</v>
      </c>
      <c r="R83" s="149">
        <v>32</v>
      </c>
      <c r="S83" s="149">
        <v>34</v>
      </c>
      <c r="T83" s="149">
        <v>33</v>
      </c>
      <c r="U83" s="149">
        <v>26</v>
      </c>
      <c r="V83" s="164" t="s">
        <v>143</v>
      </c>
      <c r="W83" s="85"/>
    </row>
    <row r="84" spans="1:23" s="5" customFormat="1" ht="91.5" customHeight="1" x14ac:dyDescent="0.2">
      <c r="A84" s="54"/>
      <c r="B84" s="7" t="s">
        <v>41</v>
      </c>
      <c r="C84" s="118" t="s">
        <v>42</v>
      </c>
      <c r="D84" s="58" t="s">
        <v>10</v>
      </c>
      <c r="E84" s="84" t="s">
        <v>40</v>
      </c>
      <c r="F84" s="58" t="s">
        <v>22</v>
      </c>
      <c r="G84" s="118" t="s">
        <v>141</v>
      </c>
      <c r="H84" s="10" t="s">
        <v>166</v>
      </c>
      <c r="I84" s="10" t="s">
        <v>165</v>
      </c>
      <c r="J84" s="10" t="s">
        <v>165</v>
      </c>
      <c r="K84" s="10" t="s">
        <v>165</v>
      </c>
      <c r="L84" s="10" t="s">
        <v>165</v>
      </c>
      <c r="M84" s="10" t="s">
        <v>165</v>
      </c>
      <c r="N84" s="10">
        <v>8</v>
      </c>
      <c r="O84" s="10">
        <v>8</v>
      </c>
      <c r="P84" s="10">
        <v>8</v>
      </c>
      <c r="Q84" s="10">
        <v>8</v>
      </c>
      <c r="R84" s="10">
        <v>7</v>
      </c>
      <c r="S84" s="10">
        <v>8</v>
      </c>
      <c r="T84" s="10">
        <v>8</v>
      </c>
      <c r="U84" s="10">
        <v>8</v>
      </c>
      <c r="V84" s="164" t="s">
        <v>167</v>
      </c>
      <c r="W84" s="85"/>
    </row>
    <row r="85" spans="1:23" s="5" customFormat="1" ht="84.75" customHeight="1" x14ac:dyDescent="0.2">
      <c r="A85" s="54"/>
      <c r="B85" s="16"/>
      <c r="C85" s="118" t="s">
        <v>43</v>
      </c>
      <c r="D85" s="58" t="s">
        <v>10</v>
      </c>
      <c r="E85" s="58" t="s">
        <v>214</v>
      </c>
      <c r="F85" s="58" t="s">
        <v>17</v>
      </c>
      <c r="G85" s="118" t="s">
        <v>141</v>
      </c>
      <c r="H85" s="3"/>
      <c r="I85" s="3"/>
      <c r="J85" s="3"/>
      <c r="K85" s="3"/>
      <c r="L85" s="3"/>
      <c r="M85" s="3"/>
      <c r="N85" s="10">
        <v>21</v>
      </c>
      <c r="O85" s="149">
        <v>26</v>
      </c>
      <c r="P85" s="151">
        <v>17</v>
      </c>
      <c r="Q85" s="151">
        <v>19</v>
      </c>
      <c r="R85" s="151">
        <v>10</v>
      </c>
      <c r="S85" s="151">
        <v>11</v>
      </c>
      <c r="T85" s="151">
        <v>12</v>
      </c>
      <c r="U85" s="151">
        <v>27</v>
      </c>
      <c r="V85" s="164" t="s">
        <v>143</v>
      </c>
      <c r="W85" s="85"/>
    </row>
    <row r="86" spans="1:23" s="5" customFormat="1" ht="101.25" customHeight="1" x14ac:dyDescent="0.2">
      <c r="A86" s="54"/>
      <c r="B86" s="118" t="s">
        <v>44</v>
      </c>
      <c r="C86" s="118" t="s">
        <v>45</v>
      </c>
      <c r="D86" s="58" t="s">
        <v>10</v>
      </c>
      <c r="E86" s="118" t="s">
        <v>40</v>
      </c>
      <c r="F86" s="58" t="s">
        <v>22</v>
      </c>
      <c r="G86" s="118" t="s">
        <v>141</v>
      </c>
      <c r="H86" s="18">
        <v>91619726</v>
      </c>
      <c r="I86" s="18">
        <v>105164719</v>
      </c>
      <c r="J86" s="18">
        <v>82230456</v>
      </c>
      <c r="K86" s="18">
        <v>68835377</v>
      </c>
      <c r="L86" s="18">
        <v>63414332</v>
      </c>
      <c r="M86" s="18">
        <v>205943915</v>
      </c>
      <c r="N86" s="18">
        <v>7879053</v>
      </c>
      <c r="O86" s="146">
        <v>49128364</v>
      </c>
      <c r="P86" s="146">
        <v>32111340</v>
      </c>
      <c r="Q86" s="146">
        <v>11304940</v>
      </c>
      <c r="R86" s="146">
        <v>28308990</v>
      </c>
      <c r="S86" s="146">
        <v>71948775</v>
      </c>
      <c r="T86" s="146">
        <v>44576295</v>
      </c>
      <c r="U86" s="146">
        <v>15942645</v>
      </c>
      <c r="V86" s="164" t="s">
        <v>145</v>
      </c>
      <c r="W86" s="85"/>
    </row>
    <row r="87" spans="1:23" s="5" customFormat="1" ht="84.75" customHeight="1" x14ac:dyDescent="0.2">
      <c r="A87" s="54"/>
      <c r="B87" s="246" t="s">
        <v>46</v>
      </c>
      <c r="C87" s="119" t="s">
        <v>47</v>
      </c>
      <c r="D87" s="58" t="s">
        <v>137</v>
      </c>
      <c r="E87" s="58"/>
      <c r="F87" s="58"/>
      <c r="G87" s="118" t="s">
        <v>141</v>
      </c>
      <c r="H87" s="41"/>
      <c r="I87" s="10"/>
      <c r="J87" s="41"/>
      <c r="K87" s="41"/>
      <c r="L87" s="10"/>
      <c r="M87" s="41"/>
      <c r="N87" s="41"/>
      <c r="O87" s="154"/>
      <c r="P87" s="154"/>
      <c r="Q87" s="154"/>
      <c r="R87" s="154"/>
      <c r="S87" s="154"/>
      <c r="T87" s="154"/>
      <c r="U87" s="154"/>
      <c r="V87" s="164"/>
      <c r="W87" s="85" t="s">
        <v>260</v>
      </c>
    </row>
    <row r="88" spans="1:23" s="5" customFormat="1" ht="92.25" customHeight="1" x14ac:dyDescent="0.2">
      <c r="A88" s="54"/>
      <c r="B88" s="246"/>
      <c r="C88" s="118" t="s">
        <v>48</v>
      </c>
      <c r="D88" s="58" t="s">
        <v>10</v>
      </c>
      <c r="E88" s="17" t="s">
        <v>40</v>
      </c>
      <c r="F88" s="58" t="s">
        <v>22</v>
      </c>
      <c r="G88" s="118" t="s">
        <v>141</v>
      </c>
      <c r="H88" s="18">
        <v>17484</v>
      </c>
      <c r="I88" s="18">
        <v>41183</v>
      </c>
      <c r="J88" s="18">
        <v>22170</v>
      </c>
      <c r="K88" s="18">
        <v>28754</v>
      </c>
      <c r="L88" s="18">
        <v>41410</v>
      </c>
      <c r="M88" s="18">
        <v>24481</v>
      </c>
      <c r="N88" s="18">
        <v>10178</v>
      </c>
      <c r="O88" s="146">
        <v>12465</v>
      </c>
      <c r="P88" s="146">
        <v>23419</v>
      </c>
      <c r="Q88" s="146">
        <v>8749</v>
      </c>
      <c r="R88" s="146">
        <v>32533</v>
      </c>
      <c r="S88" s="146">
        <v>14466</v>
      </c>
      <c r="T88" s="146">
        <v>5157</v>
      </c>
      <c r="U88" s="146">
        <v>2550</v>
      </c>
      <c r="V88" s="164" t="s">
        <v>146</v>
      </c>
      <c r="W88" s="85"/>
    </row>
    <row r="89" spans="1:23" s="5" customFormat="1" ht="279" x14ac:dyDescent="0.2">
      <c r="A89" s="16"/>
      <c r="B89" s="177" t="s">
        <v>49</v>
      </c>
      <c r="C89" s="177" t="s">
        <v>50</v>
      </c>
      <c r="D89" s="58" t="s">
        <v>10</v>
      </c>
      <c r="E89" s="177" t="s">
        <v>40</v>
      </c>
      <c r="F89" s="58" t="s">
        <v>22</v>
      </c>
      <c r="G89" s="177" t="s">
        <v>141</v>
      </c>
      <c r="H89" s="3"/>
      <c r="I89" s="3"/>
      <c r="J89" s="3"/>
      <c r="K89" s="14">
        <v>65303243</v>
      </c>
      <c r="L89" s="18">
        <v>34921235</v>
      </c>
      <c r="M89" s="18">
        <v>141056424</v>
      </c>
      <c r="N89" s="18">
        <v>64842237</v>
      </c>
      <c r="O89" s="146">
        <v>851687</v>
      </c>
      <c r="P89" s="146">
        <v>12783765</v>
      </c>
      <c r="Q89" s="146">
        <v>5907149</v>
      </c>
      <c r="R89" s="146">
        <v>536237</v>
      </c>
      <c r="S89" s="146">
        <v>46233516.189999998</v>
      </c>
      <c r="T89" s="146">
        <v>383705</v>
      </c>
      <c r="U89" s="146">
        <v>13550545.5</v>
      </c>
      <c r="V89" s="164" t="s">
        <v>145</v>
      </c>
      <c r="W89" s="85"/>
    </row>
    <row r="90" spans="1:23" s="5" customFormat="1" ht="102" customHeight="1" x14ac:dyDescent="0.2">
      <c r="A90" s="54"/>
      <c r="B90" s="124" t="s">
        <v>51</v>
      </c>
      <c r="C90" s="120" t="s">
        <v>52</v>
      </c>
      <c r="D90" s="188" t="s">
        <v>10</v>
      </c>
      <c r="E90" s="183" t="s">
        <v>214</v>
      </c>
      <c r="F90" s="183" t="s">
        <v>22</v>
      </c>
      <c r="G90" s="121" t="s">
        <v>295</v>
      </c>
      <c r="H90" s="189"/>
      <c r="I90" s="189"/>
      <c r="J90" s="189"/>
      <c r="K90" s="189"/>
      <c r="L90" s="184"/>
      <c r="M90" s="184"/>
      <c r="N90" s="184"/>
      <c r="O90" s="190"/>
      <c r="P90" s="190">
        <v>1986</v>
      </c>
      <c r="Q90" s="190">
        <v>2184</v>
      </c>
      <c r="R90" s="190">
        <v>2276</v>
      </c>
      <c r="S90" s="190">
        <v>1925</v>
      </c>
      <c r="T90" s="190">
        <v>1791</v>
      </c>
      <c r="U90" s="190">
        <v>1885</v>
      </c>
      <c r="V90" s="170" t="s">
        <v>169</v>
      </c>
      <c r="W90" s="86"/>
    </row>
    <row r="91" spans="1:23" s="5" customFormat="1" ht="102" customHeight="1" x14ac:dyDescent="0.2">
      <c r="A91" s="54"/>
      <c r="B91" s="124"/>
      <c r="C91" s="121"/>
      <c r="D91" s="125"/>
      <c r="E91" s="58"/>
      <c r="F91" s="58"/>
      <c r="G91" s="17" t="s">
        <v>308</v>
      </c>
      <c r="H91" s="3"/>
      <c r="I91" s="3"/>
      <c r="J91" s="3"/>
      <c r="K91" s="3"/>
      <c r="L91" s="18"/>
      <c r="M91" s="18"/>
      <c r="N91" s="18"/>
      <c r="O91" s="146"/>
      <c r="P91" s="146"/>
      <c r="Q91" s="146"/>
      <c r="R91" s="146"/>
      <c r="S91" s="146"/>
      <c r="T91" s="146"/>
      <c r="U91" s="146"/>
      <c r="V91" s="164"/>
      <c r="W91" s="85"/>
    </row>
    <row r="92" spans="1:23" s="5" customFormat="1" ht="69.75" x14ac:dyDescent="0.2">
      <c r="A92" s="54"/>
      <c r="B92" s="120"/>
      <c r="C92" s="121" t="s">
        <v>168</v>
      </c>
      <c r="D92" s="58" t="s">
        <v>10</v>
      </c>
      <c r="E92" s="58" t="s">
        <v>214</v>
      </c>
      <c r="F92" s="58" t="s">
        <v>22</v>
      </c>
      <c r="G92" s="118" t="s">
        <v>153</v>
      </c>
      <c r="H92" s="3"/>
      <c r="I92" s="3"/>
      <c r="J92" s="3"/>
      <c r="K92" s="3"/>
      <c r="L92" s="18"/>
      <c r="M92" s="18"/>
      <c r="N92" s="18"/>
      <c r="O92" s="146"/>
      <c r="P92" s="146"/>
      <c r="Q92" s="146"/>
      <c r="R92" s="146"/>
      <c r="S92" s="146"/>
      <c r="T92" s="146"/>
      <c r="U92" s="146"/>
      <c r="V92" s="164"/>
      <c r="W92" s="85"/>
    </row>
    <row r="93" spans="1:23" s="5" customFormat="1" ht="93" x14ac:dyDescent="0.2">
      <c r="A93" s="54"/>
      <c r="B93" s="120"/>
      <c r="C93" s="4" t="s">
        <v>170</v>
      </c>
      <c r="D93" s="58" t="s">
        <v>10</v>
      </c>
      <c r="E93" s="58" t="s">
        <v>214</v>
      </c>
      <c r="F93" s="58" t="s">
        <v>22</v>
      </c>
      <c r="G93" s="118" t="s">
        <v>153</v>
      </c>
      <c r="H93" s="3"/>
      <c r="I93" s="3"/>
      <c r="J93" s="3"/>
      <c r="K93" s="3"/>
      <c r="L93" s="18"/>
      <c r="M93" s="18">
        <v>212</v>
      </c>
      <c r="N93" s="18">
        <v>138</v>
      </c>
      <c r="O93" s="146">
        <v>296</v>
      </c>
      <c r="P93" s="146">
        <v>320</v>
      </c>
      <c r="Q93" s="146">
        <v>268</v>
      </c>
      <c r="R93" s="146">
        <v>365</v>
      </c>
      <c r="S93" s="146">
        <v>206</v>
      </c>
      <c r="T93" s="146">
        <v>168</v>
      </c>
      <c r="U93" s="146">
        <v>154</v>
      </c>
      <c r="V93" s="164" t="s">
        <v>169</v>
      </c>
      <c r="W93" s="85"/>
    </row>
    <row r="94" spans="1:23" s="5" customFormat="1" ht="93" x14ac:dyDescent="0.2">
      <c r="A94" s="54"/>
      <c r="B94" s="120"/>
      <c r="C94" s="4" t="s">
        <v>171</v>
      </c>
      <c r="D94" s="58" t="s">
        <v>10</v>
      </c>
      <c r="E94" s="58" t="s">
        <v>214</v>
      </c>
      <c r="F94" s="58" t="s">
        <v>22</v>
      </c>
      <c r="G94" s="118" t="s">
        <v>153</v>
      </c>
      <c r="H94" s="3"/>
      <c r="I94" s="3"/>
      <c r="J94" s="3"/>
      <c r="K94" s="3"/>
      <c r="L94" s="18"/>
      <c r="M94" s="18">
        <v>767</v>
      </c>
      <c r="N94" s="18">
        <v>598</v>
      </c>
      <c r="O94" s="146">
        <v>925</v>
      </c>
      <c r="P94" s="146">
        <v>1125</v>
      </c>
      <c r="Q94" s="146">
        <v>1236</v>
      </c>
      <c r="R94" s="146">
        <v>1196</v>
      </c>
      <c r="S94" s="146">
        <v>1053</v>
      </c>
      <c r="T94" s="146">
        <v>727</v>
      </c>
      <c r="U94" s="146">
        <v>1161</v>
      </c>
      <c r="V94" s="164" t="s">
        <v>169</v>
      </c>
      <c r="W94" s="85"/>
    </row>
    <row r="95" spans="1:23" s="5" customFormat="1" ht="78" customHeight="1" x14ac:dyDescent="0.2">
      <c r="A95" s="54"/>
      <c r="B95" s="120"/>
      <c r="C95" s="4" t="s">
        <v>172</v>
      </c>
      <c r="D95" s="58" t="s">
        <v>10</v>
      </c>
      <c r="E95" s="58" t="s">
        <v>214</v>
      </c>
      <c r="F95" s="58" t="s">
        <v>22</v>
      </c>
      <c r="G95" s="118" t="s">
        <v>153</v>
      </c>
      <c r="H95" s="3"/>
      <c r="I95" s="3"/>
      <c r="J95" s="3"/>
      <c r="K95" s="3"/>
      <c r="L95" s="18"/>
      <c r="M95" s="18">
        <v>37</v>
      </c>
      <c r="N95" s="18">
        <v>39</v>
      </c>
      <c r="O95" s="146">
        <v>67</v>
      </c>
      <c r="P95" s="146">
        <v>93</v>
      </c>
      <c r="Q95" s="146">
        <v>107</v>
      </c>
      <c r="R95" s="146">
        <v>80</v>
      </c>
      <c r="S95" s="146">
        <v>89</v>
      </c>
      <c r="T95" s="146">
        <v>74</v>
      </c>
      <c r="U95" s="146">
        <v>52</v>
      </c>
      <c r="V95" s="164" t="s">
        <v>169</v>
      </c>
      <c r="W95" s="85"/>
    </row>
    <row r="96" spans="1:23" s="5" customFormat="1" ht="78" customHeight="1" x14ac:dyDescent="0.2">
      <c r="A96" s="54"/>
      <c r="B96" s="120"/>
      <c r="C96" s="4" t="s">
        <v>173</v>
      </c>
      <c r="D96" s="58" t="s">
        <v>10</v>
      </c>
      <c r="E96" s="58" t="s">
        <v>214</v>
      </c>
      <c r="F96" s="58" t="s">
        <v>22</v>
      </c>
      <c r="G96" s="118" t="s">
        <v>153</v>
      </c>
      <c r="H96" s="3"/>
      <c r="I96" s="3"/>
      <c r="J96" s="3"/>
      <c r="K96" s="3"/>
      <c r="L96" s="18"/>
      <c r="M96" s="18">
        <v>171</v>
      </c>
      <c r="N96" s="18">
        <v>167</v>
      </c>
      <c r="O96" s="146">
        <v>214</v>
      </c>
      <c r="P96" s="146">
        <v>283</v>
      </c>
      <c r="Q96" s="146">
        <v>370</v>
      </c>
      <c r="R96" s="146">
        <v>400</v>
      </c>
      <c r="S96" s="146">
        <v>439</v>
      </c>
      <c r="T96" s="146">
        <v>391</v>
      </c>
      <c r="U96" s="146">
        <v>379</v>
      </c>
      <c r="V96" s="164" t="s">
        <v>169</v>
      </c>
      <c r="W96" s="85"/>
    </row>
    <row r="97" spans="1:23" s="5" customFormat="1" ht="66" customHeight="1" x14ac:dyDescent="0.2">
      <c r="A97" s="54"/>
      <c r="B97" s="120"/>
      <c r="C97" s="4" t="s">
        <v>174</v>
      </c>
      <c r="D97" s="58" t="s">
        <v>10</v>
      </c>
      <c r="E97" s="58" t="s">
        <v>214</v>
      </c>
      <c r="F97" s="58" t="s">
        <v>22</v>
      </c>
      <c r="G97" s="118" t="s">
        <v>153</v>
      </c>
      <c r="H97" s="3"/>
      <c r="I97" s="3"/>
      <c r="J97" s="3"/>
      <c r="K97" s="3"/>
      <c r="L97" s="18"/>
      <c r="M97" s="18">
        <v>17</v>
      </c>
      <c r="N97" s="18">
        <v>19</v>
      </c>
      <c r="O97" s="146">
        <v>22</v>
      </c>
      <c r="P97" s="146">
        <v>24</v>
      </c>
      <c r="Q97" s="146">
        <v>21</v>
      </c>
      <c r="R97" s="146">
        <v>28</v>
      </c>
      <c r="S97" s="146">
        <v>13</v>
      </c>
      <c r="T97" s="146">
        <v>16</v>
      </c>
      <c r="U97" s="146">
        <v>14</v>
      </c>
      <c r="V97" s="164" t="s">
        <v>169</v>
      </c>
      <c r="W97" s="85"/>
    </row>
    <row r="98" spans="1:23" s="5" customFormat="1" ht="72" customHeight="1" x14ac:dyDescent="0.2">
      <c r="A98" s="54"/>
      <c r="B98" s="120"/>
      <c r="C98" s="37" t="s">
        <v>175</v>
      </c>
      <c r="D98" s="58" t="s">
        <v>10</v>
      </c>
      <c r="E98" s="58" t="s">
        <v>214</v>
      </c>
      <c r="F98" s="58" t="s">
        <v>22</v>
      </c>
      <c r="G98" s="118" t="s">
        <v>153</v>
      </c>
      <c r="H98" s="38"/>
      <c r="I98" s="38"/>
      <c r="J98" s="38"/>
      <c r="K98" s="38"/>
      <c r="L98" s="38"/>
      <c r="M98" s="38">
        <v>171</v>
      </c>
      <c r="N98" s="38">
        <v>202</v>
      </c>
      <c r="O98" s="150">
        <v>216</v>
      </c>
      <c r="P98" s="150">
        <v>191</v>
      </c>
      <c r="Q98" s="150">
        <v>225</v>
      </c>
      <c r="R98" s="150">
        <v>195</v>
      </c>
      <c r="S98" s="150">
        <v>225</v>
      </c>
      <c r="T98" s="150">
        <v>153</v>
      </c>
      <c r="U98" s="150">
        <v>125</v>
      </c>
      <c r="V98" s="170" t="s">
        <v>169</v>
      </c>
      <c r="W98" s="86"/>
    </row>
    <row r="99" spans="1:23" s="5" customFormat="1" ht="93" x14ac:dyDescent="0.2">
      <c r="A99" s="54"/>
      <c r="B99" s="120"/>
      <c r="C99" s="4" t="s">
        <v>176</v>
      </c>
      <c r="D99" s="58" t="s">
        <v>10</v>
      </c>
      <c r="E99" s="58" t="s">
        <v>214</v>
      </c>
      <c r="F99" s="58" t="s">
        <v>22</v>
      </c>
      <c r="G99" s="118" t="s">
        <v>153</v>
      </c>
      <c r="H99" s="3"/>
      <c r="I99" s="3"/>
      <c r="J99" s="3"/>
      <c r="K99" s="3"/>
      <c r="L99" s="3"/>
      <c r="M99" s="14">
        <v>266</v>
      </c>
      <c r="N99" s="14">
        <v>196</v>
      </c>
      <c r="O99" s="152">
        <v>385</v>
      </c>
      <c r="P99" s="151">
        <v>437</v>
      </c>
      <c r="Q99" s="151">
        <v>396</v>
      </c>
      <c r="R99" s="151">
        <v>473</v>
      </c>
      <c r="S99" s="151">
        <v>331</v>
      </c>
      <c r="T99" s="151">
        <v>262</v>
      </c>
      <c r="U99" s="151">
        <v>220</v>
      </c>
      <c r="V99" s="164" t="s">
        <v>169</v>
      </c>
      <c r="W99" s="85"/>
    </row>
    <row r="100" spans="1:23" s="5" customFormat="1" ht="93" x14ac:dyDescent="0.2">
      <c r="A100" s="16"/>
      <c r="B100" s="69"/>
      <c r="C100" s="4" t="s">
        <v>177</v>
      </c>
      <c r="D100" s="58" t="s">
        <v>10</v>
      </c>
      <c r="E100" s="58" t="s">
        <v>214</v>
      </c>
      <c r="F100" s="58" t="s">
        <v>22</v>
      </c>
      <c r="G100" s="177" t="s">
        <v>153</v>
      </c>
      <c r="H100" s="3"/>
      <c r="I100" s="3"/>
      <c r="J100" s="3"/>
      <c r="K100" s="3"/>
      <c r="L100" s="3"/>
      <c r="M100" s="14">
        <v>1153</v>
      </c>
      <c r="N100" s="14">
        <v>967</v>
      </c>
      <c r="O100" s="152">
        <v>1355</v>
      </c>
      <c r="P100" s="152">
        <v>1599</v>
      </c>
      <c r="Q100" s="152">
        <v>1831</v>
      </c>
      <c r="R100" s="152">
        <v>1791</v>
      </c>
      <c r="S100" s="152">
        <v>1925</v>
      </c>
      <c r="T100" s="152">
        <v>1791</v>
      </c>
      <c r="U100" s="152">
        <v>1665</v>
      </c>
      <c r="V100" s="164" t="s">
        <v>169</v>
      </c>
      <c r="W100" s="85"/>
    </row>
    <row r="101" spans="1:23" s="75" customFormat="1" ht="27.75" customHeight="1" x14ac:dyDescent="0.2">
      <c r="A101" s="70" t="s">
        <v>53</v>
      </c>
      <c r="B101" s="71"/>
      <c r="C101" s="71"/>
      <c r="D101" s="72"/>
      <c r="E101" s="72"/>
      <c r="F101" s="72"/>
      <c r="G101" s="72"/>
      <c r="H101" s="73"/>
      <c r="I101" s="73"/>
      <c r="J101" s="73"/>
      <c r="K101" s="73"/>
      <c r="L101" s="73"/>
      <c r="M101" s="73"/>
      <c r="N101" s="179"/>
      <c r="O101" s="216"/>
      <c r="P101" s="216"/>
      <c r="Q101" s="216"/>
      <c r="R101" s="216"/>
      <c r="S101" s="216"/>
      <c r="T101" s="216"/>
      <c r="U101" s="216"/>
      <c r="V101" s="171"/>
      <c r="W101" s="74"/>
    </row>
    <row r="102" spans="1:23" s="5" customFormat="1" ht="139.5" x14ac:dyDescent="0.2">
      <c r="A102" s="7" t="s">
        <v>54</v>
      </c>
      <c r="B102" s="119" t="s">
        <v>55</v>
      </c>
      <c r="C102" s="119" t="s">
        <v>56</v>
      </c>
      <c r="D102" s="58" t="s">
        <v>137</v>
      </c>
      <c r="E102" s="58"/>
      <c r="F102" s="58"/>
      <c r="G102" s="118" t="s">
        <v>262</v>
      </c>
      <c r="H102" s="41"/>
      <c r="I102" s="41"/>
      <c r="J102" s="41"/>
      <c r="K102" s="41"/>
      <c r="L102" s="41"/>
      <c r="M102" s="41"/>
      <c r="N102" s="41"/>
      <c r="O102" s="154"/>
      <c r="P102" s="154"/>
      <c r="Q102" s="154"/>
      <c r="R102" s="154"/>
      <c r="S102" s="154"/>
      <c r="T102" s="154"/>
      <c r="U102" s="154"/>
      <c r="V102" s="164"/>
      <c r="W102" s="85"/>
    </row>
    <row r="103" spans="1:23" s="5" customFormat="1" ht="69.75" x14ac:dyDescent="0.2">
      <c r="A103" s="54"/>
      <c r="B103" s="7" t="s">
        <v>57</v>
      </c>
      <c r="C103" s="119" t="s">
        <v>58</v>
      </c>
      <c r="D103" s="58" t="s">
        <v>137</v>
      </c>
      <c r="E103" s="58"/>
      <c r="F103" s="58"/>
      <c r="G103" s="118" t="s">
        <v>294</v>
      </c>
      <c r="H103" s="41"/>
      <c r="I103" s="41"/>
      <c r="J103" s="41"/>
      <c r="K103" s="41"/>
      <c r="L103" s="41"/>
      <c r="M103" s="41"/>
      <c r="N103" s="41"/>
      <c r="O103" s="154"/>
      <c r="P103" s="154"/>
      <c r="Q103" s="154"/>
      <c r="R103" s="154"/>
      <c r="S103" s="154"/>
      <c r="T103" s="154"/>
      <c r="U103" s="154"/>
      <c r="V103" s="164"/>
      <c r="W103" s="85"/>
    </row>
    <row r="104" spans="1:23" s="5" customFormat="1" ht="93.75" customHeight="1" x14ac:dyDescent="0.2">
      <c r="A104" s="54"/>
      <c r="B104" s="54"/>
      <c r="C104" s="121"/>
      <c r="D104" s="58"/>
      <c r="E104" s="58"/>
      <c r="F104" s="58"/>
      <c r="G104" s="118" t="s">
        <v>240</v>
      </c>
      <c r="H104" s="41"/>
      <c r="I104" s="41"/>
      <c r="J104" s="41"/>
      <c r="K104" s="41"/>
      <c r="L104" s="41"/>
      <c r="M104" s="41"/>
      <c r="N104" s="41"/>
      <c r="O104" s="154"/>
      <c r="P104" s="154"/>
      <c r="Q104" s="154"/>
      <c r="R104" s="154"/>
      <c r="S104" s="154"/>
      <c r="T104" s="154"/>
      <c r="U104" s="154"/>
      <c r="V104" s="164"/>
      <c r="W104" s="85"/>
    </row>
    <row r="105" spans="1:23" s="5" customFormat="1" ht="69.75" x14ac:dyDescent="0.2">
      <c r="A105" s="54"/>
      <c r="B105" s="54"/>
      <c r="C105" s="120" t="s">
        <v>59</v>
      </c>
      <c r="D105" s="58" t="s">
        <v>10</v>
      </c>
      <c r="E105" s="58" t="s">
        <v>214</v>
      </c>
      <c r="F105" s="58" t="s">
        <v>22</v>
      </c>
      <c r="G105" s="118" t="s">
        <v>262</v>
      </c>
      <c r="H105" s="41"/>
      <c r="I105" s="41"/>
      <c r="J105" s="41"/>
      <c r="K105" s="41">
        <v>305</v>
      </c>
      <c r="L105" s="41">
        <v>361</v>
      </c>
      <c r="M105" s="41">
        <v>407</v>
      </c>
      <c r="N105" s="41">
        <v>447</v>
      </c>
      <c r="O105" s="154">
        <v>512</v>
      </c>
      <c r="P105" s="154">
        <v>627</v>
      </c>
      <c r="Q105" s="154">
        <v>647</v>
      </c>
      <c r="R105" s="154">
        <v>305</v>
      </c>
      <c r="S105" s="154">
        <v>236</v>
      </c>
      <c r="T105" s="217">
        <v>1442</v>
      </c>
      <c r="U105" s="154">
        <v>901</v>
      </c>
      <c r="V105" s="164" t="s">
        <v>132</v>
      </c>
      <c r="W105" s="85"/>
    </row>
    <row r="106" spans="1:23" s="5" customFormat="1" ht="93" x14ac:dyDescent="0.2">
      <c r="A106" s="54"/>
      <c r="B106" s="119" t="s">
        <v>60</v>
      </c>
      <c r="C106" s="119" t="s">
        <v>61</v>
      </c>
      <c r="D106" s="58" t="s">
        <v>10</v>
      </c>
      <c r="E106" s="58" t="s">
        <v>214</v>
      </c>
      <c r="F106" s="58" t="s">
        <v>22</v>
      </c>
      <c r="G106" s="17" t="s">
        <v>326</v>
      </c>
      <c r="H106" s="41"/>
      <c r="I106" s="41"/>
      <c r="J106" s="41"/>
      <c r="K106" s="41"/>
      <c r="L106" s="41"/>
      <c r="M106" s="41"/>
      <c r="N106" s="41"/>
      <c r="O106" s="154"/>
      <c r="P106" s="154"/>
      <c r="Q106" s="149"/>
      <c r="R106" s="180">
        <v>150</v>
      </c>
      <c r="S106" s="180">
        <v>305</v>
      </c>
      <c r="T106" s="180">
        <v>236</v>
      </c>
      <c r="U106" s="180">
        <v>200</v>
      </c>
      <c r="V106" s="164" t="s">
        <v>246</v>
      </c>
      <c r="W106" s="85"/>
    </row>
    <row r="107" spans="1:23" s="5" customFormat="1" ht="69.75" x14ac:dyDescent="0.2">
      <c r="A107" s="54"/>
      <c r="B107" s="119" t="s">
        <v>62</v>
      </c>
      <c r="C107" s="119" t="s">
        <v>63</v>
      </c>
      <c r="D107" s="58" t="s">
        <v>137</v>
      </c>
      <c r="E107" s="58"/>
      <c r="F107" s="58"/>
      <c r="G107" s="118" t="s">
        <v>308</v>
      </c>
      <c r="H107" s="42"/>
      <c r="I107" s="41"/>
      <c r="J107" s="41"/>
      <c r="K107" s="41"/>
      <c r="L107" s="41"/>
      <c r="M107" s="41"/>
      <c r="N107" s="41"/>
      <c r="O107" s="154"/>
      <c r="P107" s="154"/>
      <c r="Q107" s="154"/>
      <c r="R107" s="154"/>
      <c r="S107" s="154"/>
      <c r="T107" s="154"/>
      <c r="U107" s="154"/>
      <c r="V107" s="164"/>
      <c r="W107" s="85"/>
    </row>
    <row r="108" spans="1:23" s="5" customFormat="1" ht="57" customHeight="1" x14ac:dyDescent="0.2">
      <c r="A108" s="121"/>
      <c r="B108" s="121"/>
      <c r="C108" s="121"/>
      <c r="D108" s="58" t="s">
        <v>137</v>
      </c>
      <c r="E108" s="58"/>
      <c r="F108" s="58"/>
      <c r="G108" s="177" t="s">
        <v>262</v>
      </c>
      <c r="H108" s="42"/>
      <c r="I108" s="41"/>
      <c r="J108" s="41"/>
      <c r="K108" s="41"/>
      <c r="L108" s="41"/>
      <c r="M108" s="41"/>
      <c r="N108" s="41"/>
      <c r="O108" s="154"/>
      <c r="P108" s="154"/>
      <c r="Q108" s="154"/>
      <c r="R108" s="154"/>
      <c r="S108" s="154"/>
      <c r="T108" s="154"/>
      <c r="U108" s="154"/>
      <c r="V108" s="164"/>
      <c r="W108" s="85"/>
    </row>
    <row r="109" spans="1:23" s="5" customFormat="1" ht="188.25" customHeight="1" x14ac:dyDescent="0.2">
      <c r="A109" s="7" t="s">
        <v>64</v>
      </c>
      <c r="B109" s="118" t="s">
        <v>280</v>
      </c>
      <c r="C109" s="118" t="s">
        <v>65</v>
      </c>
      <c r="D109" s="58" t="s">
        <v>137</v>
      </c>
      <c r="E109" s="58" t="s">
        <v>243</v>
      </c>
      <c r="F109" s="58" t="s">
        <v>22</v>
      </c>
      <c r="G109" s="118" t="s">
        <v>154</v>
      </c>
      <c r="H109" s="18">
        <v>4166</v>
      </c>
      <c r="I109" s="18">
        <v>1174</v>
      </c>
      <c r="J109" s="18">
        <v>841</v>
      </c>
      <c r="K109" s="18">
        <v>598</v>
      </c>
      <c r="L109" s="18">
        <v>1233</v>
      </c>
      <c r="M109" s="18">
        <v>1659</v>
      </c>
      <c r="N109" s="18">
        <v>1537</v>
      </c>
      <c r="O109" s="146">
        <v>408</v>
      </c>
      <c r="P109" s="146">
        <v>2816</v>
      </c>
      <c r="Q109" s="146">
        <v>1195</v>
      </c>
      <c r="R109" s="146">
        <v>1755</v>
      </c>
      <c r="S109" s="146">
        <v>869</v>
      </c>
      <c r="T109" s="146">
        <v>1037</v>
      </c>
      <c r="U109" s="146">
        <v>860</v>
      </c>
      <c r="V109" s="164" t="s">
        <v>197</v>
      </c>
      <c r="W109" s="85"/>
    </row>
    <row r="110" spans="1:23" s="5" customFormat="1" ht="111" customHeight="1" x14ac:dyDescent="0.2">
      <c r="A110" s="54"/>
      <c r="B110" s="16" t="s">
        <v>66</v>
      </c>
      <c r="C110" s="17"/>
      <c r="D110" s="58"/>
      <c r="E110" s="58"/>
      <c r="F110" s="58"/>
      <c r="G110" s="118"/>
      <c r="H110" s="10"/>
      <c r="I110" s="10"/>
      <c r="J110" s="10"/>
      <c r="K110" s="10"/>
      <c r="L110" s="10"/>
      <c r="M110" s="10"/>
      <c r="N110" s="10"/>
      <c r="O110" s="149"/>
      <c r="P110" s="149"/>
      <c r="Q110" s="149"/>
      <c r="R110" s="149"/>
      <c r="S110" s="149"/>
      <c r="T110" s="149"/>
      <c r="U110" s="149"/>
      <c r="V110" s="164"/>
      <c r="W110" s="85"/>
    </row>
    <row r="111" spans="1:23" s="5" customFormat="1" ht="116.25" x14ac:dyDescent="0.2">
      <c r="A111" s="54"/>
      <c r="B111" s="120" t="s">
        <v>67</v>
      </c>
      <c r="C111" s="119" t="s">
        <v>68</v>
      </c>
      <c r="D111" s="127" t="s">
        <v>10</v>
      </c>
      <c r="E111" s="127" t="s">
        <v>243</v>
      </c>
      <c r="F111" s="127" t="s">
        <v>22</v>
      </c>
      <c r="G111" s="119" t="s">
        <v>272</v>
      </c>
      <c r="H111" s="128">
        <v>518</v>
      </c>
      <c r="I111" s="129">
        <v>611</v>
      </c>
      <c r="J111" s="129">
        <v>627</v>
      </c>
      <c r="K111" s="129">
        <v>1730</v>
      </c>
      <c r="L111" s="129">
        <v>1014</v>
      </c>
      <c r="M111" s="129">
        <v>735</v>
      </c>
      <c r="N111" s="129">
        <v>1315</v>
      </c>
      <c r="O111" s="218">
        <v>1437</v>
      </c>
      <c r="P111" s="218">
        <v>1653</v>
      </c>
      <c r="Q111" s="219">
        <v>1420</v>
      </c>
      <c r="R111" s="219">
        <v>1766</v>
      </c>
      <c r="S111" s="219">
        <v>1524</v>
      </c>
      <c r="T111" s="219">
        <v>1490</v>
      </c>
      <c r="U111" s="219">
        <v>1577</v>
      </c>
      <c r="V111" s="172" t="s">
        <v>132</v>
      </c>
      <c r="W111" s="130"/>
    </row>
    <row r="112" spans="1:23" s="5" customFormat="1" ht="93" customHeight="1" x14ac:dyDescent="0.2">
      <c r="A112" s="17"/>
      <c r="B112" s="123"/>
      <c r="C112" s="123"/>
      <c r="D112" s="58"/>
      <c r="E112" s="58"/>
      <c r="F112" s="58"/>
      <c r="G112" s="123" t="s">
        <v>157</v>
      </c>
      <c r="H112" s="76"/>
      <c r="I112" s="10"/>
      <c r="J112" s="10"/>
      <c r="K112" s="10"/>
      <c r="L112" s="10"/>
      <c r="M112" s="10"/>
      <c r="N112" s="10"/>
      <c r="O112" s="149"/>
      <c r="P112" s="149"/>
      <c r="Q112" s="148"/>
      <c r="R112" s="148"/>
      <c r="S112" s="148"/>
      <c r="T112" s="148"/>
      <c r="U112" s="148"/>
      <c r="V112" s="164"/>
      <c r="W112" s="85"/>
    </row>
    <row r="113" spans="1:25" s="75" customFormat="1" x14ac:dyDescent="0.2">
      <c r="A113" s="70" t="s">
        <v>69</v>
      </c>
      <c r="B113" s="71"/>
      <c r="C113" s="71"/>
      <c r="D113" s="72"/>
      <c r="E113" s="72"/>
      <c r="F113" s="72"/>
      <c r="G113" s="72"/>
      <c r="H113" s="73"/>
      <c r="I113" s="73"/>
      <c r="J113" s="73"/>
      <c r="K113" s="73"/>
      <c r="L113" s="73"/>
      <c r="M113" s="73"/>
      <c r="N113" s="179"/>
      <c r="O113" s="216"/>
      <c r="P113" s="216"/>
      <c r="Q113" s="216"/>
      <c r="R113" s="216"/>
      <c r="S113" s="216"/>
      <c r="T113" s="216"/>
      <c r="U113" s="216"/>
      <c r="V113" s="171"/>
      <c r="W113" s="74"/>
    </row>
    <row r="114" spans="1:25" s="5" customFormat="1" ht="140.25" customHeight="1" x14ac:dyDescent="0.2">
      <c r="A114" s="7" t="s">
        <v>70</v>
      </c>
      <c r="B114" s="7" t="s">
        <v>227</v>
      </c>
      <c r="C114" s="7" t="s">
        <v>226</v>
      </c>
      <c r="D114" s="58" t="s">
        <v>10</v>
      </c>
      <c r="E114" s="58" t="s">
        <v>243</v>
      </c>
      <c r="F114" s="58" t="s">
        <v>22</v>
      </c>
      <c r="G114" s="118" t="s">
        <v>240</v>
      </c>
      <c r="H114" s="10"/>
      <c r="I114" s="10"/>
      <c r="J114" s="10"/>
      <c r="K114" s="10"/>
      <c r="L114" s="34">
        <v>485841933.02999997</v>
      </c>
      <c r="M114" s="34">
        <v>397537866.57999998</v>
      </c>
      <c r="N114" s="34">
        <v>479931777.05000001</v>
      </c>
      <c r="O114" s="220">
        <v>418575236</v>
      </c>
      <c r="P114" s="220">
        <v>1367132487</v>
      </c>
      <c r="Q114" s="220"/>
      <c r="R114" s="220"/>
      <c r="S114" s="220"/>
      <c r="T114" s="220"/>
      <c r="U114" s="220"/>
      <c r="V114" s="164" t="s">
        <v>145</v>
      </c>
      <c r="W114" s="85"/>
    </row>
    <row r="115" spans="1:25" s="5" customFormat="1" ht="255.75" x14ac:dyDescent="0.2">
      <c r="A115" s="54"/>
      <c r="B115" s="16"/>
      <c r="C115" s="16"/>
      <c r="D115" s="58" t="s">
        <v>10</v>
      </c>
      <c r="E115" s="58" t="s">
        <v>243</v>
      </c>
      <c r="F115" s="58" t="s">
        <v>22</v>
      </c>
      <c r="G115" s="118" t="s">
        <v>195</v>
      </c>
      <c r="H115" s="10"/>
      <c r="I115" s="10"/>
      <c r="J115" s="10"/>
      <c r="K115" s="10"/>
      <c r="L115" s="18">
        <v>24000000</v>
      </c>
      <c r="M115" s="18">
        <v>8724000</v>
      </c>
      <c r="N115" s="18">
        <v>24180000</v>
      </c>
      <c r="O115" s="146">
        <v>24180000</v>
      </c>
      <c r="P115" s="146">
        <v>20120000</v>
      </c>
      <c r="Q115" s="146">
        <v>34800000</v>
      </c>
      <c r="R115" s="146">
        <v>28980000</v>
      </c>
      <c r="S115" s="146">
        <v>48800000</v>
      </c>
      <c r="T115" s="146">
        <v>59314400</v>
      </c>
      <c r="U115" s="146">
        <v>77052200</v>
      </c>
      <c r="V115" s="164" t="s">
        <v>145</v>
      </c>
      <c r="W115" s="85"/>
    </row>
    <row r="116" spans="1:25" s="93" customFormat="1" ht="69.75" x14ac:dyDescent="0.2">
      <c r="A116" s="107"/>
      <c r="B116" s="94" t="s">
        <v>71</v>
      </c>
      <c r="C116" s="7" t="s">
        <v>72</v>
      </c>
      <c r="D116" s="58" t="s">
        <v>10</v>
      </c>
      <c r="E116" s="58" t="s">
        <v>243</v>
      </c>
      <c r="F116" s="58" t="s">
        <v>22</v>
      </c>
      <c r="G116" s="118" t="s">
        <v>230</v>
      </c>
      <c r="H116" s="10"/>
      <c r="I116" s="10"/>
      <c r="J116" s="10"/>
      <c r="K116" s="10"/>
      <c r="L116" s="10"/>
      <c r="M116" s="10"/>
      <c r="N116" s="10"/>
      <c r="O116" s="149"/>
      <c r="P116" s="149" t="s">
        <v>225</v>
      </c>
      <c r="Q116" s="149" t="s">
        <v>225</v>
      </c>
      <c r="R116" s="149" t="s">
        <v>137</v>
      </c>
      <c r="S116" s="149" t="s">
        <v>137</v>
      </c>
      <c r="T116" s="149"/>
      <c r="U116" s="149"/>
      <c r="V116" s="164" t="s">
        <v>248</v>
      </c>
      <c r="W116" s="92"/>
    </row>
    <row r="117" spans="1:25" s="5" customFormat="1" ht="93" customHeight="1" x14ac:dyDescent="0.2">
      <c r="A117" s="17"/>
      <c r="B117" s="177"/>
      <c r="C117" s="177"/>
      <c r="D117" s="58"/>
      <c r="E117" s="58"/>
      <c r="F117" s="58"/>
      <c r="G117" s="177" t="s">
        <v>157</v>
      </c>
      <c r="H117" s="76"/>
      <c r="I117" s="10"/>
      <c r="J117" s="10"/>
      <c r="K117" s="10"/>
      <c r="L117" s="10"/>
      <c r="M117" s="10"/>
      <c r="N117" s="10"/>
      <c r="O117" s="149"/>
      <c r="P117" s="149"/>
      <c r="Q117" s="148"/>
      <c r="R117" s="148"/>
      <c r="S117" s="148"/>
      <c r="T117" s="148"/>
      <c r="U117" s="148"/>
      <c r="V117" s="164"/>
      <c r="W117" s="85"/>
    </row>
    <row r="118" spans="1:25" s="5" customFormat="1" ht="93" x14ac:dyDescent="0.2">
      <c r="A118" s="54"/>
      <c r="B118" s="118" t="s">
        <v>73</v>
      </c>
      <c r="C118" s="118" t="s">
        <v>74</v>
      </c>
      <c r="D118" s="58" t="s">
        <v>10</v>
      </c>
      <c r="E118" s="58" t="s">
        <v>243</v>
      </c>
      <c r="F118" s="58" t="s">
        <v>269</v>
      </c>
      <c r="G118" s="118" t="s">
        <v>267</v>
      </c>
      <c r="H118" s="42"/>
      <c r="I118" s="41"/>
      <c r="J118" s="41"/>
      <c r="K118" s="41"/>
      <c r="L118" s="41"/>
      <c r="M118" s="41"/>
      <c r="N118" s="41"/>
      <c r="O118" s="149">
        <v>1</v>
      </c>
      <c r="P118" s="149">
        <v>1</v>
      </c>
      <c r="Q118" s="154">
        <v>1</v>
      </c>
      <c r="R118" s="154">
        <v>1</v>
      </c>
      <c r="S118" s="154">
        <v>1</v>
      </c>
      <c r="T118" s="154">
        <v>1</v>
      </c>
      <c r="U118" s="154"/>
      <c r="V118" s="164" t="s">
        <v>140</v>
      </c>
      <c r="W118" s="85" t="s">
        <v>268</v>
      </c>
    </row>
    <row r="119" spans="1:25" s="93" customFormat="1" ht="147.75" customHeight="1" x14ac:dyDescent="0.2">
      <c r="A119" s="107"/>
      <c r="B119" s="88" t="s">
        <v>75</v>
      </c>
      <c r="C119" s="119" t="s">
        <v>76</v>
      </c>
      <c r="D119" s="58" t="s">
        <v>10</v>
      </c>
      <c r="E119" s="58" t="s">
        <v>243</v>
      </c>
      <c r="F119" s="58" t="s">
        <v>22</v>
      </c>
      <c r="G119" s="118" t="s">
        <v>285</v>
      </c>
      <c r="H119" s="42"/>
      <c r="I119" s="41"/>
      <c r="J119" s="41"/>
      <c r="K119" s="10">
        <v>3</v>
      </c>
      <c r="L119" s="10">
        <v>4</v>
      </c>
      <c r="M119" s="10">
        <v>2</v>
      </c>
      <c r="N119" s="10">
        <v>1</v>
      </c>
      <c r="O119" s="149">
        <v>1</v>
      </c>
      <c r="P119" s="149">
        <v>1</v>
      </c>
      <c r="Q119" s="154">
        <v>2</v>
      </c>
      <c r="R119" s="154" t="s">
        <v>137</v>
      </c>
      <c r="S119" s="154" t="s">
        <v>137</v>
      </c>
      <c r="T119" s="154" t="s">
        <v>137</v>
      </c>
      <c r="U119" s="154"/>
      <c r="V119" s="173" t="s">
        <v>248</v>
      </c>
      <c r="W119" s="92"/>
    </row>
    <row r="120" spans="1:25" s="5" customFormat="1" ht="87" customHeight="1" x14ac:dyDescent="0.2">
      <c r="A120" s="119" t="s">
        <v>77</v>
      </c>
      <c r="B120" s="119" t="s">
        <v>78</v>
      </c>
      <c r="C120" s="119" t="s">
        <v>136</v>
      </c>
      <c r="D120" s="58" t="s">
        <v>10</v>
      </c>
      <c r="E120" s="58" t="s">
        <v>214</v>
      </c>
      <c r="F120" s="58" t="s">
        <v>22</v>
      </c>
      <c r="G120" s="118" t="s">
        <v>130</v>
      </c>
      <c r="H120" s="10"/>
      <c r="I120" s="10"/>
      <c r="J120" s="10"/>
      <c r="K120" s="10"/>
      <c r="L120" s="10"/>
      <c r="M120" s="10">
        <v>1</v>
      </c>
      <c r="N120" s="10">
        <v>11</v>
      </c>
      <c r="O120" s="149">
        <v>4</v>
      </c>
      <c r="P120" s="149">
        <v>4</v>
      </c>
      <c r="Q120" s="149"/>
      <c r="R120" s="149"/>
      <c r="S120" s="149"/>
      <c r="T120" s="149"/>
      <c r="U120" s="149"/>
      <c r="V120" s="164" t="s">
        <v>133</v>
      </c>
      <c r="W120" s="85"/>
      <c r="Y120" s="43"/>
    </row>
    <row r="121" spans="1:25" s="5" customFormat="1" ht="209.25" x14ac:dyDescent="0.2">
      <c r="A121" s="54"/>
      <c r="B121" s="118" t="s">
        <v>79</v>
      </c>
      <c r="C121" s="118" t="s">
        <v>80</v>
      </c>
      <c r="D121" s="58" t="s">
        <v>10</v>
      </c>
      <c r="E121" s="58" t="s">
        <v>243</v>
      </c>
      <c r="F121" s="58" t="s">
        <v>22</v>
      </c>
      <c r="G121" s="118" t="s">
        <v>130</v>
      </c>
      <c r="H121" s="42"/>
      <c r="I121" s="41"/>
      <c r="J121" s="41"/>
      <c r="K121" s="41"/>
      <c r="L121" s="39">
        <v>3960130</v>
      </c>
      <c r="M121" s="39">
        <v>3824320</v>
      </c>
      <c r="N121" s="39">
        <v>3839832</v>
      </c>
      <c r="O121" s="148">
        <v>16072480</v>
      </c>
      <c r="P121" s="148">
        <v>3870560</v>
      </c>
      <c r="Q121" s="148"/>
      <c r="R121" s="148"/>
      <c r="S121" s="148"/>
      <c r="T121" s="148"/>
      <c r="U121" s="148"/>
      <c r="V121" s="164" t="s">
        <v>145</v>
      </c>
      <c r="W121" s="85"/>
      <c r="Y121" s="43"/>
    </row>
    <row r="122" spans="1:25" s="5" customFormat="1" ht="93" x14ac:dyDescent="0.2">
      <c r="A122" s="54"/>
      <c r="B122" s="119" t="s">
        <v>223</v>
      </c>
      <c r="C122" s="119" t="s">
        <v>325</v>
      </c>
      <c r="D122" s="58" t="s">
        <v>10</v>
      </c>
      <c r="E122" s="58" t="s">
        <v>243</v>
      </c>
      <c r="F122" s="58" t="s">
        <v>22</v>
      </c>
      <c r="G122" s="58" t="s">
        <v>220</v>
      </c>
      <c r="H122" s="18"/>
      <c r="I122" s="18"/>
      <c r="J122" s="18">
        <v>191</v>
      </c>
      <c r="K122" s="18">
        <v>190</v>
      </c>
      <c r="L122" s="18">
        <v>193</v>
      </c>
      <c r="M122" s="18" t="s">
        <v>144</v>
      </c>
      <c r="N122" s="18">
        <v>280</v>
      </c>
      <c r="O122" s="146">
        <v>518</v>
      </c>
      <c r="P122" s="146">
        <v>551</v>
      </c>
      <c r="Q122" s="146">
        <v>557</v>
      </c>
      <c r="R122" s="146">
        <v>541</v>
      </c>
      <c r="S122" s="146">
        <v>564</v>
      </c>
      <c r="T122" s="146">
        <v>543</v>
      </c>
      <c r="U122" s="146"/>
      <c r="V122" s="164" t="s">
        <v>221</v>
      </c>
      <c r="W122" s="85" t="s">
        <v>222</v>
      </c>
      <c r="Y122" s="43"/>
    </row>
    <row r="123" spans="1:25" s="5" customFormat="1" ht="69.75" x14ac:dyDescent="0.2">
      <c r="A123" s="54"/>
      <c r="B123" s="119" t="s">
        <v>81</v>
      </c>
      <c r="C123" s="119" t="s">
        <v>82</v>
      </c>
      <c r="D123" s="58" t="s">
        <v>10</v>
      </c>
      <c r="E123" s="58" t="s">
        <v>215</v>
      </c>
      <c r="F123" s="58" t="s">
        <v>22</v>
      </c>
      <c r="G123" s="58" t="s">
        <v>273</v>
      </c>
      <c r="H123" s="3">
        <f>SUM(H124:H125)</f>
        <v>11</v>
      </c>
      <c r="I123" s="3">
        <f t="shared" ref="I123:P123" si="5">SUM(I124:I125)</f>
        <v>15</v>
      </c>
      <c r="J123" s="3">
        <f t="shared" si="5"/>
        <v>16</v>
      </c>
      <c r="K123" s="3">
        <f t="shared" si="5"/>
        <v>16</v>
      </c>
      <c r="L123" s="3">
        <f t="shared" si="5"/>
        <v>18</v>
      </c>
      <c r="M123" s="3">
        <f t="shared" si="5"/>
        <v>21</v>
      </c>
      <c r="N123" s="3">
        <f t="shared" si="5"/>
        <v>22</v>
      </c>
      <c r="O123" s="151">
        <f t="shared" si="5"/>
        <v>26</v>
      </c>
      <c r="P123" s="151">
        <f t="shared" si="5"/>
        <v>27</v>
      </c>
      <c r="Q123" s="151">
        <f>SUM(Q124:Q125)</f>
        <v>27</v>
      </c>
      <c r="R123" s="151">
        <v>24</v>
      </c>
      <c r="S123" s="151">
        <v>23</v>
      </c>
      <c r="T123" s="151"/>
      <c r="U123" s="151"/>
      <c r="V123" s="166" t="s">
        <v>140</v>
      </c>
      <c r="W123" s="85"/>
      <c r="Y123" s="43"/>
    </row>
    <row r="124" spans="1:25" s="5" customFormat="1" ht="69.75" x14ac:dyDescent="0.2">
      <c r="A124" s="54"/>
      <c r="B124" s="120"/>
      <c r="C124" s="118" t="s">
        <v>274</v>
      </c>
      <c r="D124" s="58" t="s">
        <v>10</v>
      </c>
      <c r="E124" s="58" t="s">
        <v>215</v>
      </c>
      <c r="F124" s="58" t="s">
        <v>22</v>
      </c>
      <c r="G124" s="50"/>
      <c r="H124" s="3">
        <v>1</v>
      </c>
      <c r="I124" s="3">
        <v>1</v>
      </c>
      <c r="J124" s="3">
        <v>1</v>
      </c>
      <c r="K124" s="3">
        <v>1</v>
      </c>
      <c r="L124" s="3">
        <v>1</v>
      </c>
      <c r="M124" s="3">
        <v>1</v>
      </c>
      <c r="N124" s="3">
        <v>1</v>
      </c>
      <c r="O124" s="151">
        <v>1</v>
      </c>
      <c r="P124" s="151">
        <v>1</v>
      </c>
      <c r="Q124" s="151">
        <v>1</v>
      </c>
      <c r="R124" s="151">
        <v>1</v>
      </c>
      <c r="S124" s="151">
        <v>1</v>
      </c>
      <c r="T124" s="151"/>
      <c r="U124" s="151"/>
      <c r="V124" s="166" t="s">
        <v>140</v>
      </c>
      <c r="W124" s="85"/>
      <c r="Y124" s="43"/>
    </row>
    <row r="125" spans="1:25" s="5" customFormat="1" ht="69.75" x14ac:dyDescent="0.2">
      <c r="A125" s="54"/>
      <c r="B125" s="121"/>
      <c r="C125" s="118" t="s">
        <v>275</v>
      </c>
      <c r="D125" s="58" t="s">
        <v>10</v>
      </c>
      <c r="E125" s="58" t="s">
        <v>215</v>
      </c>
      <c r="F125" s="58" t="s">
        <v>22</v>
      </c>
      <c r="G125" s="50"/>
      <c r="H125" s="3">
        <v>10</v>
      </c>
      <c r="I125" s="3">
        <v>14</v>
      </c>
      <c r="J125" s="3">
        <v>15</v>
      </c>
      <c r="K125" s="3">
        <v>15</v>
      </c>
      <c r="L125" s="3">
        <v>17</v>
      </c>
      <c r="M125" s="3">
        <v>20</v>
      </c>
      <c r="N125" s="3">
        <v>21</v>
      </c>
      <c r="O125" s="151">
        <v>25</v>
      </c>
      <c r="P125" s="151">
        <v>26</v>
      </c>
      <c r="Q125" s="151">
        <v>26</v>
      </c>
      <c r="R125" s="151">
        <v>23</v>
      </c>
      <c r="S125" s="151">
        <v>22</v>
      </c>
      <c r="T125" s="151"/>
      <c r="U125" s="151"/>
      <c r="V125" s="166" t="s">
        <v>140</v>
      </c>
      <c r="W125" s="85"/>
      <c r="Y125" s="43"/>
    </row>
    <row r="126" spans="1:25" s="5" customFormat="1" ht="93" x14ac:dyDescent="0.2">
      <c r="A126" s="54"/>
      <c r="B126" s="119" t="s">
        <v>83</v>
      </c>
      <c r="C126" s="119" t="s">
        <v>84</v>
      </c>
      <c r="D126" s="58" t="s">
        <v>10</v>
      </c>
      <c r="E126" s="58" t="s">
        <v>243</v>
      </c>
      <c r="F126" s="58" t="s">
        <v>22</v>
      </c>
      <c r="G126" s="118" t="s">
        <v>130</v>
      </c>
      <c r="H126" s="42"/>
      <c r="I126" s="42"/>
      <c r="J126" s="42"/>
      <c r="K126" s="42"/>
      <c r="L126" s="42"/>
      <c r="M126" s="42"/>
      <c r="N126" s="10">
        <v>7</v>
      </c>
      <c r="O126" s="149">
        <v>2</v>
      </c>
      <c r="P126" s="149">
        <v>2</v>
      </c>
      <c r="Q126" s="149"/>
      <c r="R126" s="149"/>
      <c r="S126" s="149"/>
      <c r="T126" s="149"/>
      <c r="U126" s="149"/>
      <c r="V126" s="164" t="s">
        <v>143</v>
      </c>
      <c r="W126" s="85"/>
      <c r="Y126" s="43"/>
    </row>
    <row r="127" spans="1:25" s="5" customFormat="1" ht="116.25" customHeight="1" x14ac:dyDescent="0.2">
      <c r="A127" s="16"/>
      <c r="B127" s="17" t="s">
        <v>85</v>
      </c>
      <c r="C127" s="177" t="s">
        <v>86</v>
      </c>
      <c r="D127" s="58" t="s">
        <v>10</v>
      </c>
      <c r="E127" s="58" t="s">
        <v>249</v>
      </c>
      <c r="F127" s="58" t="s">
        <v>22</v>
      </c>
      <c r="G127" s="17" t="s">
        <v>231</v>
      </c>
      <c r="H127" s="51">
        <v>94881</v>
      </c>
      <c r="I127" s="39">
        <v>117214</v>
      </c>
      <c r="J127" s="39">
        <v>135135</v>
      </c>
      <c r="K127" s="39">
        <v>166837</v>
      </c>
      <c r="L127" s="39">
        <v>170640</v>
      </c>
      <c r="M127" s="39">
        <v>140455</v>
      </c>
      <c r="N127" s="39">
        <v>178455</v>
      </c>
      <c r="O127" s="148">
        <v>249528</v>
      </c>
      <c r="P127" s="148">
        <v>334364</v>
      </c>
      <c r="Q127" s="145">
        <v>507838</v>
      </c>
      <c r="R127" s="145">
        <v>590437</v>
      </c>
      <c r="S127" s="145">
        <v>459417</v>
      </c>
      <c r="T127" s="145">
        <v>511932</v>
      </c>
      <c r="U127" s="145">
        <v>499461</v>
      </c>
      <c r="V127" s="164" t="s">
        <v>132</v>
      </c>
      <c r="W127" s="85"/>
      <c r="Y127" s="43"/>
    </row>
    <row r="128" spans="1:25" s="5" customFormat="1" ht="139.5" x14ac:dyDescent="0.2">
      <c r="A128" s="54"/>
      <c r="B128" s="54"/>
      <c r="C128" s="120"/>
      <c r="D128" s="183" t="s">
        <v>10</v>
      </c>
      <c r="E128" s="183" t="s">
        <v>243</v>
      </c>
      <c r="F128" s="183" t="s">
        <v>17</v>
      </c>
      <c r="G128" s="16" t="s">
        <v>232</v>
      </c>
      <c r="H128" s="191"/>
      <c r="I128" s="192"/>
      <c r="J128" s="192"/>
      <c r="K128" s="192"/>
      <c r="L128" s="193">
        <v>11193</v>
      </c>
      <c r="M128" s="193">
        <v>6802</v>
      </c>
      <c r="N128" s="193">
        <v>11071</v>
      </c>
      <c r="O128" s="221">
        <v>11051</v>
      </c>
      <c r="P128" s="221">
        <v>14101</v>
      </c>
      <c r="Q128" s="221">
        <v>17925</v>
      </c>
      <c r="R128" s="221">
        <v>14831</v>
      </c>
      <c r="S128" s="221">
        <v>13532</v>
      </c>
      <c r="T128" s="221">
        <v>16742</v>
      </c>
      <c r="U128" s="221">
        <v>17741</v>
      </c>
      <c r="V128" s="170" t="s">
        <v>132</v>
      </c>
      <c r="W128" s="86"/>
      <c r="Y128" s="43"/>
    </row>
    <row r="129" spans="1:25" s="5" customFormat="1" ht="162.75" x14ac:dyDescent="0.2">
      <c r="A129" s="54"/>
      <c r="B129" s="120"/>
      <c r="C129" s="120"/>
      <c r="D129" s="58" t="s">
        <v>10</v>
      </c>
      <c r="E129" s="58" t="s">
        <v>243</v>
      </c>
      <c r="F129" s="58" t="s">
        <v>244</v>
      </c>
      <c r="G129" s="17" t="s">
        <v>233</v>
      </c>
      <c r="H129" s="42"/>
      <c r="I129" s="42"/>
      <c r="J129" s="42"/>
      <c r="K129" s="39">
        <v>170562</v>
      </c>
      <c r="L129" s="39">
        <v>91684</v>
      </c>
      <c r="M129" s="39">
        <v>72966</v>
      </c>
      <c r="N129" s="39">
        <v>103784</v>
      </c>
      <c r="O129" s="148">
        <v>125249</v>
      </c>
      <c r="P129" s="148">
        <v>143357</v>
      </c>
      <c r="Q129" s="148">
        <v>335349</v>
      </c>
      <c r="R129" s="148">
        <v>1739571</v>
      </c>
      <c r="S129" s="148">
        <v>2001436</v>
      </c>
      <c r="T129" s="148">
        <v>1457276</v>
      </c>
      <c r="U129" s="148">
        <v>1171561</v>
      </c>
      <c r="V129" s="164" t="s">
        <v>132</v>
      </c>
      <c r="W129" s="85" t="s">
        <v>244</v>
      </c>
      <c r="Y129" s="43"/>
    </row>
    <row r="130" spans="1:25" s="5" customFormat="1" ht="108.75" customHeight="1" x14ac:dyDescent="0.2">
      <c r="A130" s="54"/>
      <c r="B130" s="120"/>
      <c r="C130" s="120"/>
      <c r="D130" s="58" t="s">
        <v>10</v>
      </c>
      <c r="E130" s="118" t="s">
        <v>277</v>
      </c>
      <c r="F130" s="58" t="s">
        <v>22</v>
      </c>
      <c r="G130" s="17" t="s">
        <v>234</v>
      </c>
      <c r="H130" s="52">
        <v>84013</v>
      </c>
      <c r="I130" s="39">
        <v>90408</v>
      </c>
      <c r="J130" s="39">
        <v>108962</v>
      </c>
      <c r="K130" s="39">
        <v>115685</v>
      </c>
      <c r="L130" s="39">
        <v>80158</v>
      </c>
      <c r="M130" s="39">
        <v>77598</v>
      </c>
      <c r="N130" s="39">
        <v>135136</v>
      </c>
      <c r="O130" s="148">
        <v>80155</v>
      </c>
      <c r="P130" s="148">
        <v>87772</v>
      </c>
      <c r="Q130" s="148">
        <v>92571</v>
      </c>
      <c r="R130" s="148">
        <v>139657</v>
      </c>
      <c r="S130" s="148">
        <v>152508</v>
      </c>
      <c r="T130" s="148"/>
      <c r="U130" s="148"/>
      <c r="V130" s="164" t="s">
        <v>132</v>
      </c>
      <c r="W130" s="85"/>
      <c r="Y130" s="43"/>
    </row>
    <row r="131" spans="1:25" s="5" customFormat="1" ht="59.25" customHeight="1" x14ac:dyDescent="0.2">
      <c r="A131" s="54"/>
      <c r="B131" s="120"/>
      <c r="C131" s="120"/>
      <c r="D131" s="58" t="s">
        <v>10</v>
      </c>
      <c r="E131" s="118" t="s">
        <v>247</v>
      </c>
      <c r="F131" s="58" t="s">
        <v>269</v>
      </c>
      <c r="G131" s="40" t="s">
        <v>235</v>
      </c>
      <c r="H131" s="108">
        <v>17265</v>
      </c>
      <c r="I131" s="39">
        <v>19551</v>
      </c>
      <c r="J131" s="39">
        <v>16093</v>
      </c>
      <c r="K131" s="39">
        <v>15779</v>
      </c>
      <c r="L131" s="39">
        <v>15635</v>
      </c>
      <c r="M131" s="39">
        <v>7466</v>
      </c>
      <c r="N131" s="39">
        <v>24961</v>
      </c>
      <c r="O131" s="148">
        <v>49323</v>
      </c>
      <c r="P131" s="148">
        <v>79994</v>
      </c>
      <c r="Q131" s="148">
        <v>87290</v>
      </c>
      <c r="R131" s="148">
        <v>152590</v>
      </c>
      <c r="S131" s="148">
        <v>238087</v>
      </c>
      <c r="T131" s="148"/>
      <c r="U131" s="148"/>
      <c r="V131" s="164" t="s">
        <v>132</v>
      </c>
      <c r="W131" s="85"/>
      <c r="Y131" s="43"/>
    </row>
    <row r="132" spans="1:25" s="5" customFormat="1" ht="209.25" x14ac:dyDescent="0.2">
      <c r="A132" s="54"/>
      <c r="B132" s="120"/>
      <c r="C132" s="120"/>
      <c r="D132" s="58" t="s">
        <v>10</v>
      </c>
      <c r="E132" s="58" t="s">
        <v>250</v>
      </c>
      <c r="F132" s="58" t="s">
        <v>22</v>
      </c>
      <c r="G132" s="40" t="s">
        <v>228</v>
      </c>
      <c r="H132" s="52">
        <v>1524775</v>
      </c>
      <c r="I132" s="39">
        <v>2126107</v>
      </c>
      <c r="J132" s="39">
        <v>2945946</v>
      </c>
      <c r="K132" s="39">
        <v>2212241</v>
      </c>
      <c r="L132" s="39">
        <v>2386266</v>
      </c>
      <c r="M132" s="39">
        <v>2665530</v>
      </c>
      <c r="N132" s="39">
        <v>3160738</v>
      </c>
      <c r="O132" s="148">
        <v>3761234</v>
      </c>
      <c r="P132" s="148">
        <v>4735217</v>
      </c>
      <c r="Q132" s="148" t="s">
        <v>276</v>
      </c>
      <c r="R132" s="148">
        <v>5778898</v>
      </c>
      <c r="S132" s="148"/>
      <c r="T132" s="148">
        <v>6903490</v>
      </c>
      <c r="U132" s="148"/>
      <c r="V132" s="164" t="s">
        <v>132</v>
      </c>
      <c r="W132" s="85"/>
      <c r="Y132" s="43"/>
    </row>
    <row r="133" spans="1:25" s="5" customFormat="1" ht="42" customHeight="1" x14ac:dyDescent="0.2">
      <c r="A133" s="54"/>
      <c r="B133" s="120"/>
      <c r="C133" s="120"/>
      <c r="D133" s="58" t="s">
        <v>10</v>
      </c>
      <c r="E133" s="58" t="s">
        <v>243</v>
      </c>
      <c r="F133" s="58" t="s">
        <v>22</v>
      </c>
      <c r="G133" s="40" t="s">
        <v>236</v>
      </c>
      <c r="H133" s="52">
        <v>111659</v>
      </c>
      <c r="I133" s="39">
        <v>126163</v>
      </c>
      <c r="J133" s="39">
        <v>128088</v>
      </c>
      <c r="K133" s="39">
        <v>166255</v>
      </c>
      <c r="L133" s="39">
        <v>170149</v>
      </c>
      <c r="M133" s="39">
        <v>142778</v>
      </c>
      <c r="N133" s="39">
        <v>182604</v>
      </c>
      <c r="O133" s="148">
        <v>182604</v>
      </c>
      <c r="P133" s="148">
        <v>267038</v>
      </c>
      <c r="Q133" s="222">
        <v>312816</v>
      </c>
      <c r="R133" s="222">
        <v>291411</v>
      </c>
      <c r="S133" s="222">
        <v>312949</v>
      </c>
      <c r="T133" s="222">
        <v>345030</v>
      </c>
      <c r="U133" s="222"/>
      <c r="V133" s="164" t="s">
        <v>132</v>
      </c>
      <c r="W133" s="85"/>
      <c r="Y133" s="43"/>
    </row>
    <row r="134" spans="1:25" s="5" customFormat="1" x14ac:dyDescent="0.2">
      <c r="A134" s="54"/>
      <c r="B134" s="120"/>
      <c r="C134" s="120"/>
      <c r="D134" s="58" t="s">
        <v>10</v>
      </c>
      <c r="E134" s="58" t="s">
        <v>214</v>
      </c>
      <c r="F134" s="58" t="s">
        <v>22</v>
      </c>
      <c r="G134" s="40" t="s">
        <v>237</v>
      </c>
      <c r="H134" s="42"/>
      <c r="I134" s="41"/>
      <c r="J134" s="41"/>
      <c r="K134" s="41"/>
      <c r="L134" s="41"/>
      <c r="M134" s="41"/>
      <c r="N134" s="41"/>
      <c r="O134" s="148">
        <v>73000</v>
      </c>
      <c r="P134" s="148">
        <v>92250</v>
      </c>
      <c r="Q134" s="145">
        <v>165256</v>
      </c>
      <c r="R134" s="145">
        <v>76141</v>
      </c>
      <c r="S134" s="145">
        <v>111248</v>
      </c>
      <c r="T134" s="145">
        <v>124254</v>
      </c>
      <c r="U134" s="145">
        <v>130507</v>
      </c>
      <c r="V134" s="164" t="s">
        <v>132</v>
      </c>
      <c r="W134" s="85"/>
      <c r="Y134" s="43"/>
    </row>
    <row r="135" spans="1:25" s="75" customFormat="1" x14ac:dyDescent="0.2">
      <c r="A135" s="70" t="s">
        <v>87</v>
      </c>
      <c r="B135" s="71"/>
      <c r="C135" s="71"/>
      <c r="D135" s="72"/>
      <c r="E135" s="72"/>
      <c r="F135" s="72"/>
      <c r="G135" s="77"/>
      <c r="H135" s="73"/>
      <c r="I135" s="73"/>
      <c r="J135" s="73"/>
      <c r="K135" s="73"/>
      <c r="L135" s="73"/>
      <c r="M135" s="73"/>
      <c r="N135" s="179"/>
      <c r="O135" s="216"/>
      <c r="P135" s="216"/>
      <c r="Q135" s="216"/>
      <c r="R135" s="216"/>
      <c r="S135" s="216"/>
      <c r="T135" s="216"/>
      <c r="U135" s="216"/>
      <c r="V135" s="171"/>
      <c r="W135" s="74"/>
    </row>
    <row r="136" spans="1:25" s="5" customFormat="1" ht="162.75" x14ac:dyDescent="0.2">
      <c r="A136" s="7" t="s">
        <v>88</v>
      </c>
      <c r="B136" s="7" t="s">
        <v>89</v>
      </c>
      <c r="C136" s="7" t="s">
        <v>90</v>
      </c>
      <c r="D136" s="58" t="s">
        <v>10</v>
      </c>
      <c r="E136" s="58" t="s">
        <v>243</v>
      </c>
      <c r="F136" s="58" t="s">
        <v>22</v>
      </c>
      <c r="G136" s="118" t="s">
        <v>157</v>
      </c>
      <c r="H136" s="41"/>
      <c r="I136" s="41"/>
      <c r="J136" s="41"/>
      <c r="K136" s="41"/>
      <c r="L136" s="41"/>
      <c r="M136" s="10">
        <v>3</v>
      </c>
      <c r="N136" s="10">
        <v>1</v>
      </c>
      <c r="O136" s="149">
        <v>4</v>
      </c>
      <c r="P136" s="149">
        <v>2</v>
      </c>
      <c r="Q136" s="154" t="s">
        <v>137</v>
      </c>
      <c r="R136" s="154" t="s">
        <v>137</v>
      </c>
      <c r="S136" s="154">
        <v>1</v>
      </c>
      <c r="T136" s="154" t="s">
        <v>137</v>
      </c>
      <c r="U136" s="154">
        <v>2</v>
      </c>
      <c r="V136" s="164" t="s">
        <v>150</v>
      </c>
      <c r="W136" s="85" t="s">
        <v>293</v>
      </c>
    </row>
    <row r="137" spans="1:25" s="5" customFormat="1" ht="46.5" x14ac:dyDescent="0.2">
      <c r="A137" s="54"/>
      <c r="B137" s="16"/>
      <c r="C137" s="16"/>
      <c r="D137" s="58" t="s">
        <v>137</v>
      </c>
      <c r="E137" s="58"/>
      <c r="F137" s="58"/>
      <c r="G137" s="118" t="s">
        <v>294</v>
      </c>
      <c r="H137" s="41"/>
      <c r="I137" s="41"/>
      <c r="J137" s="41"/>
      <c r="K137" s="41"/>
      <c r="L137" s="41"/>
      <c r="M137" s="10"/>
      <c r="N137" s="10"/>
      <c r="O137" s="149"/>
      <c r="P137" s="149"/>
      <c r="Q137" s="154"/>
      <c r="R137" s="154"/>
      <c r="S137" s="154">
        <v>15</v>
      </c>
      <c r="T137" s="154"/>
      <c r="U137" s="154">
        <v>14</v>
      </c>
      <c r="V137" s="166" t="s">
        <v>140</v>
      </c>
      <c r="W137" s="85"/>
    </row>
    <row r="138" spans="1:25" s="5" customFormat="1" ht="93" x14ac:dyDescent="0.2">
      <c r="A138" s="54"/>
      <c r="B138" s="7" t="s">
        <v>91</v>
      </c>
      <c r="C138" s="7" t="s">
        <v>92</v>
      </c>
      <c r="D138" s="58" t="s">
        <v>10</v>
      </c>
      <c r="E138" s="58" t="s">
        <v>243</v>
      </c>
      <c r="F138" s="58" t="s">
        <v>22</v>
      </c>
      <c r="G138" s="118" t="s">
        <v>157</v>
      </c>
      <c r="H138" s="42"/>
      <c r="I138" s="44"/>
      <c r="J138" s="44"/>
      <c r="K138" s="44"/>
      <c r="L138" s="44"/>
      <c r="M138" s="3">
        <v>2</v>
      </c>
      <c r="N138" s="44"/>
      <c r="O138" s="151">
        <v>2</v>
      </c>
      <c r="P138" s="223" t="s">
        <v>137</v>
      </c>
      <c r="Q138" s="223" t="s">
        <v>137</v>
      </c>
      <c r="R138" s="223" t="s">
        <v>137</v>
      </c>
      <c r="S138" s="223">
        <v>1</v>
      </c>
      <c r="T138" s="223" t="s">
        <v>137</v>
      </c>
      <c r="U138" s="223">
        <v>2</v>
      </c>
      <c r="V138" s="166" t="s">
        <v>140</v>
      </c>
      <c r="W138" s="85" t="s">
        <v>293</v>
      </c>
    </row>
    <row r="139" spans="1:25" s="5" customFormat="1" ht="61.5" customHeight="1" x14ac:dyDescent="0.2">
      <c r="A139" s="16"/>
      <c r="B139" s="16"/>
      <c r="C139" s="16"/>
      <c r="D139" s="58" t="s">
        <v>10</v>
      </c>
      <c r="E139" s="58" t="s">
        <v>243</v>
      </c>
      <c r="F139" s="58" t="s">
        <v>22</v>
      </c>
      <c r="G139" s="177" t="s">
        <v>294</v>
      </c>
      <c r="H139" s="50"/>
      <c r="I139" s="50"/>
      <c r="J139" s="50"/>
      <c r="K139" s="50"/>
      <c r="L139" s="50"/>
      <c r="M139" s="50"/>
      <c r="N139" s="50"/>
      <c r="O139" s="224"/>
      <c r="P139" s="224">
        <v>5</v>
      </c>
      <c r="Q139" s="224">
        <v>3</v>
      </c>
      <c r="R139" s="223" t="s">
        <v>137</v>
      </c>
      <c r="S139" s="223">
        <v>15</v>
      </c>
      <c r="T139" s="223"/>
      <c r="U139" s="223"/>
      <c r="V139" s="166" t="s">
        <v>140</v>
      </c>
      <c r="W139" s="85"/>
    </row>
    <row r="140" spans="1:25" s="5" customFormat="1" ht="171.75" customHeight="1" x14ac:dyDescent="0.2">
      <c r="A140" s="7" t="s">
        <v>93</v>
      </c>
      <c r="B140" s="7" t="s">
        <v>94</v>
      </c>
      <c r="C140" s="119" t="s">
        <v>279</v>
      </c>
      <c r="D140" s="58" t="s">
        <v>10</v>
      </c>
      <c r="E140" s="58" t="s">
        <v>243</v>
      </c>
      <c r="F140" s="58" t="s">
        <v>22</v>
      </c>
      <c r="G140" s="118" t="s">
        <v>294</v>
      </c>
      <c r="H140" s="42"/>
      <c r="I140" s="42"/>
      <c r="J140" s="42"/>
      <c r="K140" s="42"/>
      <c r="L140" s="42"/>
      <c r="M140" s="42"/>
      <c r="N140" s="42"/>
      <c r="O140" s="225">
        <v>2125400</v>
      </c>
      <c r="P140" s="225">
        <v>2125400</v>
      </c>
      <c r="Q140" s="223" t="s">
        <v>137</v>
      </c>
      <c r="R140" s="223" t="s">
        <v>137</v>
      </c>
      <c r="S140" s="223"/>
      <c r="T140" s="223"/>
      <c r="U140" s="223"/>
      <c r="V140" s="164" t="s">
        <v>145</v>
      </c>
      <c r="W140" s="85"/>
    </row>
    <row r="141" spans="1:25" s="5" customFormat="1" ht="117.75" customHeight="1" x14ac:dyDescent="0.2">
      <c r="A141" s="54"/>
      <c r="B141" s="54"/>
      <c r="C141" s="7" t="s">
        <v>95</v>
      </c>
      <c r="D141" s="58" t="s">
        <v>10</v>
      </c>
      <c r="E141" s="58" t="s">
        <v>243</v>
      </c>
      <c r="F141" s="58" t="s">
        <v>22</v>
      </c>
      <c r="G141" s="118" t="s">
        <v>157</v>
      </c>
      <c r="H141" s="42"/>
      <c r="I141" s="41"/>
      <c r="J141" s="41"/>
      <c r="K141" s="41"/>
      <c r="L141" s="41"/>
      <c r="M141" s="10">
        <v>3</v>
      </c>
      <c r="N141" s="10">
        <v>3</v>
      </c>
      <c r="O141" s="149">
        <v>5</v>
      </c>
      <c r="P141" s="154">
        <v>5</v>
      </c>
      <c r="Q141" s="154">
        <v>2</v>
      </c>
      <c r="R141" s="154">
        <v>1</v>
      </c>
      <c r="S141" s="154" t="s">
        <v>137</v>
      </c>
      <c r="T141" s="154" t="s">
        <v>137</v>
      </c>
      <c r="U141" s="154" t="s">
        <v>137</v>
      </c>
      <c r="V141" s="164" t="s">
        <v>150</v>
      </c>
      <c r="W141" s="85"/>
    </row>
    <row r="142" spans="1:25" s="5" customFormat="1" ht="308.25" customHeight="1" x14ac:dyDescent="0.2">
      <c r="A142" s="54"/>
      <c r="B142" s="119" t="s">
        <v>96</v>
      </c>
      <c r="C142" s="119" t="s">
        <v>97</v>
      </c>
      <c r="D142" s="58" t="s">
        <v>10</v>
      </c>
      <c r="E142" s="58" t="s">
        <v>214</v>
      </c>
      <c r="F142" s="58" t="s">
        <v>22</v>
      </c>
      <c r="G142" s="118" t="s">
        <v>141</v>
      </c>
      <c r="H142" s="10">
        <v>32</v>
      </c>
      <c r="I142" s="10">
        <v>32</v>
      </c>
      <c r="J142" s="10">
        <v>32</v>
      </c>
      <c r="K142" s="10">
        <v>32</v>
      </c>
      <c r="L142" s="10">
        <v>32</v>
      </c>
      <c r="M142" s="10">
        <v>32</v>
      </c>
      <c r="N142" s="10">
        <v>32</v>
      </c>
      <c r="O142" s="149">
        <v>32</v>
      </c>
      <c r="P142" s="149">
        <v>32</v>
      </c>
      <c r="Q142" s="149">
        <v>32</v>
      </c>
      <c r="R142" s="149">
        <v>32</v>
      </c>
      <c r="S142" s="149">
        <v>32</v>
      </c>
      <c r="T142" s="149">
        <v>32</v>
      </c>
      <c r="U142" s="149">
        <v>32</v>
      </c>
      <c r="V142" s="164" t="s">
        <v>147</v>
      </c>
      <c r="W142" s="85" t="s">
        <v>199</v>
      </c>
    </row>
    <row r="143" spans="1:25" s="5" customFormat="1" ht="46.5" x14ac:dyDescent="0.2">
      <c r="A143" s="54"/>
      <c r="B143" s="121"/>
      <c r="C143" s="121"/>
      <c r="D143" s="58" t="s">
        <v>10</v>
      </c>
      <c r="E143" s="58" t="s">
        <v>243</v>
      </c>
      <c r="F143" s="58" t="s">
        <v>22</v>
      </c>
      <c r="G143" s="118" t="s">
        <v>294</v>
      </c>
      <c r="H143" s="41"/>
      <c r="I143" s="41"/>
      <c r="J143" s="41"/>
      <c r="K143" s="41"/>
      <c r="L143" s="41"/>
      <c r="M143" s="41"/>
      <c r="N143" s="41"/>
      <c r="O143" s="149">
        <v>2</v>
      </c>
      <c r="P143" s="149">
        <v>2</v>
      </c>
      <c r="Q143" s="149">
        <v>2</v>
      </c>
      <c r="R143" s="149">
        <v>2</v>
      </c>
      <c r="S143" s="149">
        <v>2</v>
      </c>
      <c r="T143" s="149">
        <v>2</v>
      </c>
      <c r="U143" s="149">
        <v>3</v>
      </c>
      <c r="V143" s="164" t="s">
        <v>143</v>
      </c>
      <c r="W143" s="85"/>
    </row>
    <row r="144" spans="1:25" s="5" customFormat="1" ht="135.75" customHeight="1" x14ac:dyDescent="0.2">
      <c r="A144" s="16"/>
      <c r="B144" s="177" t="s">
        <v>98</v>
      </c>
      <c r="C144" s="177" t="s">
        <v>135</v>
      </c>
      <c r="D144" s="58" t="s">
        <v>10</v>
      </c>
      <c r="E144" s="58" t="s">
        <v>214</v>
      </c>
      <c r="F144" s="58" t="s">
        <v>22</v>
      </c>
      <c r="G144" s="177" t="s">
        <v>130</v>
      </c>
      <c r="H144" s="41" t="s">
        <v>144</v>
      </c>
      <c r="I144" s="41" t="s">
        <v>144</v>
      </c>
      <c r="J144" s="41" t="s">
        <v>144</v>
      </c>
      <c r="K144" s="41" t="s">
        <v>144</v>
      </c>
      <c r="L144" s="41" t="s">
        <v>144</v>
      </c>
      <c r="M144" s="10">
        <v>62.5</v>
      </c>
      <c r="N144" s="10">
        <v>33</v>
      </c>
      <c r="O144" s="149">
        <v>79</v>
      </c>
      <c r="P144" s="149">
        <v>10</v>
      </c>
      <c r="Q144" s="149"/>
      <c r="R144" s="149"/>
      <c r="S144" s="149"/>
      <c r="T144" s="149"/>
      <c r="U144" s="149"/>
      <c r="V144" s="164" t="s">
        <v>134</v>
      </c>
      <c r="W144" s="85"/>
    </row>
    <row r="145" spans="1:23" s="5" customFormat="1" ht="97.5" customHeight="1" x14ac:dyDescent="0.2">
      <c r="A145" s="54"/>
      <c r="B145" s="240" t="s">
        <v>99</v>
      </c>
      <c r="C145" s="240" t="s">
        <v>100</v>
      </c>
      <c r="D145" s="183" t="s">
        <v>10</v>
      </c>
      <c r="E145" s="183" t="s">
        <v>243</v>
      </c>
      <c r="F145" s="183" t="s">
        <v>22</v>
      </c>
      <c r="G145" s="121" t="s">
        <v>238</v>
      </c>
      <c r="H145" s="191"/>
      <c r="I145" s="192"/>
      <c r="J145" s="192"/>
      <c r="K145" s="192"/>
      <c r="L145" s="192"/>
      <c r="M145" s="38">
        <v>30</v>
      </c>
      <c r="N145" s="38">
        <v>50</v>
      </c>
      <c r="O145" s="226" t="s">
        <v>137</v>
      </c>
      <c r="P145" s="150">
        <v>20</v>
      </c>
      <c r="Q145" s="227">
        <v>1342</v>
      </c>
      <c r="R145" s="227" t="s">
        <v>144</v>
      </c>
      <c r="S145" s="227">
        <v>35</v>
      </c>
      <c r="T145" s="227">
        <v>1367</v>
      </c>
      <c r="U145" s="227">
        <v>307</v>
      </c>
      <c r="V145" s="170" t="s">
        <v>134</v>
      </c>
      <c r="W145" s="86"/>
    </row>
    <row r="146" spans="1:23" s="5" customFormat="1" ht="97.5" customHeight="1" x14ac:dyDescent="0.2">
      <c r="A146" s="54"/>
      <c r="B146" s="241"/>
      <c r="C146" s="241"/>
      <c r="D146" s="58"/>
      <c r="E146" s="58"/>
      <c r="F146" s="58"/>
      <c r="G146" s="90" t="s">
        <v>130</v>
      </c>
      <c r="H146" s="42"/>
      <c r="I146" s="41"/>
      <c r="J146" s="41"/>
      <c r="K146" s="41"/>
      <c r="L146" s="41"/>
      <c r="M146" s="10"/>
      <c r="N146" s="10"/>
      <c r="O146" s="154"/>
      <c r="P146" s="149"/>
      <c r="Q146" s="145"/>
      <c r="R146" s="145"/>
      <c r="S146" s="145"/>
      <c r="T146" s="145"/>
      <c r="U146" s="145"/>
      <c r="V146" s="164" t="s">
        <v>134</v>
      </c>
      <c r="W146" s="85"/>
    </row>
    <row r="147" spans="1:23" s="5" customFormat="1" ht="67.5" customHeight="1" x14ac:dyDescent="0.2">
      <c r="A147" s="54"/>
      <c r="B147" s="120"/>
      <c r="C147" s="48" t="s">
        <v>251</v>
      </c>
      <c r="D147" s="58" t="s">
        <v>10</v>
      </c>
      <c r="E147" s="58" t="s">
        <v>243</v>
      </c>
      <c r="F147" s="58" t="s">
        <v>22</v>
      </c>
      <c r="G147" s="118" t="s">
        <v>323</v>
      </c>
      <c r="H147" s="45"/>
      <c r="I147" s="45"/>
      <c r="J147" s="34">
        <v>2350.34</v>
      </c>
      <c r="K147" s="34">
        <v>2350.34</v>
      </c>
      <c r="L147" s="34">
        <v>2350.34</v>
      </c>
      <c r="M147" s="34">
        <v>2350.34</v>
      </c>
      <c r="N147" s="34">
        <v>2350.34</v>
      </c>
      <c r="O147" s="220">
        <v>2350.34</v>
      </c>
      <c r="P147" s="220">
        <v>2350.34</v>
      </c>
      <c r="Q147" s="220">
        <v>2350.34</v>
      </c>
      <c r="R147" s="220">
        <v>2350.34</v>
      </c>
      <c r="S147" s="220">
        <v>2350.34</v>
      </c>
      <c r="T147" s="220"/>
      <c r="U147" s="220"/>
      <c r="V147" s="164" t="s">
        <v>261</v>
      </c>
      <c r="W147" s="85"/>
    </row>
    <row r="148" spans="1:23" s="5" customFormat="1" ht="64.5" customHeight="1" x14ac:dyDescent="0.2">
      <c r="A148" s="54"/>
      <c r="B148" s="120"/>
      <c r="C148" s="49" t="s">
        <v>252</v>
      </c>
      <c r="D148" s="58" t="s">
        <v>10</v>
      </c>
      <c r="E148" s="58" t="s">
        <v>243</v>
      </c>
      <c r="F148" s="58" t="s">
        <v>22</v>
      </c>
      <c r="G148" s="144" t="s">
        <v>323</v>
      </c>
      <c r="H148" s="45"/>
      <c r="I148" s="45"/>
      <c r="J148" s="10" t="s">
        <v>255</v>
      </c>
      <c r="K148" s="10" t="s">
        <v>255</v>
      </c>
      <c r="L148" s="10" t="s">
        <v>255</v>
      </c>
      <c r="M148" s="10" t="s">
        <v>255</v>
      </c>
      <c r="N148" s="10" t="s">
        <v>255</v>
      </c>
      <c r="O148" s="149" t="s">
        <v>255</v>
      </c>
      <c r="P148" s="149" t="s">
        <v>255</v>
      </c>
      <c r="Q148" s="220">
        <v>1468964.55</v>
      </c>
      <c r="R148" s="220">
        <v>1468964.55</v>
      </c>
      <c r="S148" s="220">
        <v>1468964.55</v>
      </c>
      <c r="T148" s="220"/>
      <c r="U148" s="220"/>
      <c r="V148" s="164" t="s">
        <v>134</v>
      </c>
      <c r="W148" s="85"/>
    </row>
    <row r="149" spans="1:23" s="5" customFormat="1" ht="68.25" customHeight="1" x14ac:dyDescent="0.2">
      <c r="A149" s="54"/>
      <c r="B149" s="120"/>
      <c r="C149" s="49" t="s">
        <v>253</v>
      </c>
      <c r="D149" s="58" t="s">
        <v>10</v>
      </c>
      <c r="E149" s="58" t="s">
        <v>243</v>
      </c>
      <c r="F149" s="58" t="s">
        <v>22</v>
      </c>
      <c r="G149" s="144" t="s">
        <v>323</v>
      </c>
      <c r="H149" s="45"/>
      <c r="I149" s="45"/>
      <c r="J149" s="39">
        <v>11811</v>
      </c>
      <c r="K149" s="39">
        <v>11811</v>
      </c>
      <c r="L149" s="39">
        <v>11811</v>
      </c>
      <c r="M149" s="39">
        <v>11811</v>
      </c>
      <c r="N149" s="39">
        <v>11811</v>
      </c>
      <c r="O149" s="148">
        <v>11811</v>
      </c>
      <c r="P149" s="148">
        <v>14039.02</v>
      </c>
      <c r="Q149" s="148">
        <v>14039.02</v>
      </c>
      <c r="R149" s="148">
        <v>14039.02</v>
      </c>
      <c r="S149" s="148">
        <v>14039.02</v>
      </c>
      <c r="T149" s="148"/>
      <c r="U149" s="148"/>
      <c r="V149" s="164" t="s">
        <v>134</v>
      </c>
      <c r="W149" s="85"/>
    </row>
    <row r="150" spans="1:23" s="5" customFormat="1" ht="73.5" customHeight="1" x14ac:dyDescent="0.2">
      <c r="A150" s="54"/>
      <c r="B150" s="120"/>
      <c r="C150" s="49" t="s">
        <v>254</v>
      </c>
      <c r="D150" s="58" t="s">
        <v>10</v>
      </c>
      <c r="E150" s="58" t="s">
        <v>243</v>
      </c>
      <c r="F150" s="58" t="s">
        <v>22</v>
      </c>
      <c r="G150" s="144" t="s">
        <v>323</v>
      </c>
      <c r="H150" s="45"/>
      <c r="I150" s="45"/>
      <c r="J150" s="39">
        <v>31205</v>
      </c>
      <c r="K150" s="39">
        <v>31205</v>
      </c>
      <c r="L150" s="39">
        <v>31205</v>
      </c>
      <c r="M150" s="39">
        <v>31205</v>
      </c>
      <c r="N150" s="39">
        <v>31205</v>
      </c>
      <c r="O150" s="148">
        <v>31205</v>
      </c>
      <c r="P150" s="148">
        <v>30958.2</v>
      </c>
      <c r="Q150" s="148">
        <v>30958.2</v>
      </c>
      <c r="R150" s="148">
        <v>30958.2</v>
      </c>
      <c r="S150" s="148">
        <v>30958.2</v>
      </c>
      <c r="T150" s="148"/>
      <c r="U150" s="148"/>
      <c r="V150" s="164" t="s">
        <v>134</v>
      </c>
      <c r="W150" s="85"/>
    </row>
    <row r="151" spans="1:23" s="5" customFormat="1" ht="179.25" customHeight="1" x14ac:dyDescent="0.2">
      <c r="A151" s="16"/>
      <c r="B151" s="118" t="s">
        <v>101</v>
      </c>
      <c r="C151" s="118" t="s">
        <v>102</v>
      </c>
      <c r="D151" s="58" t="s">
        <v>10</v>
      </c>
      <c r="E151" s="58" t="s">
        <v>214</v>
      </c>
      <c r="F151" s="58" t="s">
        <v>22</v>
      </c>
      <c r="G151" s="118" t="s">
        <v>130</v>
      </c>
      <c r="H151" s="25"/>
      <c r="I151" s="25"/>
      <c r="J151" s="25"/>
      <c r="K151" s="25"/>
      <c r="L151" s="25"/>
      <c r="M151" s="25">
        <v>100</v>
      </c>
      <c r="N151" s="25">
        <v>100</v>
      </c>
      <c r="O151" s="228">
        <v>100</v>
      </c>
      <c r="P151" s="228">
        <v>100</v>
      </c>
      <c r="Q151" s="228"/>
      <c r="R151" s="228"/>
      <c r="S151" s="228"/>
      <c r="T151" s="228"/>
      <c r="U151" s="228"/>
      <c r="V151" s="164" t="s">
        <v>204</v>
      </c>
      <c r="W151" s="85"/>
    </row>
    <row r="152" spans="1:23" s="5" customFormat="1" ht="279" x14ac:dyDescent="0.2">
      <c r="A152" s="17" t="s">
        <v>103</v>
      </c>
      <c r="B152" s="17" t="s">
        <v>104</v>
      </c>
      <c r="C152" s="177" t="s">
        <v>105</v>
      </c>
      <c r="D152" s="177" t="s">
        <v>314</v>
      </c>
      <c r="E152" s="58"/>
      <c r="F152" s="58"/>
      <c r="G152" s="177" t="s">
        <v>294</v>
      </c>
      <c r="H152" s="46"/>
      <c r="I152" s="46"/>
      <c r="J152" s="46"/>
      <c r="K152" s="46"/>
      <c r="L152" s="46"/>
      <c r="M152" s="46"/>
      <c r="N152" s="46"/>
      <c r="O152" s="229"/>
      <c r="P152" s="229"/>
      <c r="Q152" s="229"/>
      <c r="R152" s="229"/>
      <c r="S152" s="229"/>
      <c r="T152" s="229"/>
      <c r="U152" s="229"/>
      <c r="V152" s="164"/>
      <c r="W152" s="85"/>
    </row>
    <row r="153" spans="1:23" s="75" customFormat="1" ht="27.75" customHeight="1" x14ac:dyDescent="0.2">
      <c r="A153" s="70" t="s">
        <v>106</v>
      </c>
      <c r="B153" s="71"/>
      <c r="C153" s="71"/>
      <c r="D153" s="72"/>
      <c r="E153" s="72"/>
      <c r="F153" s="72"/>
      <c r="G153" s="77"/>
      <c r="H153" s="73"/>
      <c r="I153" s="73"/>
      <c r="J153" s="73"/>
      <c r="K153" s="73"/>
      <c r="L153" s="73"/>
      <c r="M153" s="73"/>
      <c r="N153" s="179"/>
      <c r="O153" s="216"/>
      <c r="P153" s="216"/>
      <c r="Q153" s="216"/>
      <c r="R153" s="216"/>
      <c r="S153" s="216"/>
      <c r="T153" s="216"/>
      <c r="U153" s="216"/>
      <c r="V153" s="171"/>
      <c r="W153" s="74"/>
    </row>
    <row r="154" spans="1:23" s="75" customFormat="1" ht="116.25" x14ac:dyDescent="0.2">
      <c r="A154" s="36" t="s">
        <v>107</v>
      </c>
      <c r="B154" s="36" t="s">
        <v>108</v>
      </c>
      <c r="C154" s="118" t="s">
        <v>109</v>
      </c>
      <c r="D154" s="1" t="s">
        <v>10</v>
      </c>
      <c r="E154" s="1" t="s">
        <v>214</v>
      </c>
      <c r="F154" s="1" t="s">
        <v>22</v>
      </c>
      <c r="G154" s="118" t="s">
        <v>294</v>
      </c>
      <c r="H154" s="25"/>
      <c r="I154" s="25"/>
      <c r="J154" s="25"/>
      <c r="K154" s="25"/>
      <c r="L154" s="25"/>
      <c r="M154" s="25"/>
      <c r="N154" s="25">
        <v>1</v>
      </c>
      <c r="O154" s="228">
        <v>8</v>
      </c>
      <c r="P154" s="228">
        <v>3</v>
      </c>
      <c r="Q154" s="228">
        <v>3</v>
      </c>
      <c r="R154" s="228">
        <v>6</v>
      </c>
      <c r="S154" s="228"/>
      <c r="T154" s="228">
        <v>4</v>
      </c>
      <c r="U154" s="228">
        <v>7</v>
      </c>
      <c r="V154" s="174" t="s">
        <v>140</v>
      </c>
      <c r="W154" s="30" t="s">
        <v>300</v>
      </c>
    </row>
    <row r="155" spans="1:23" s="5" customFormat="1" ht="232.5" x14ac:dyDescent="0.2">
      <c r="A155" s="7" t="s">
        <v>110</v>
      </c>
      <c r="B155" s="7" t="s">
        <v>111</v>
      </c>
      <c r="C155" s="119" t="s">
        <v>112</v>
      </c>
      <c r="D155" s="58" t="s">
        <v>10</v>
      </c>
      <c r="E155" s="58" t="s">
        <v>214</v>
      </c>
      <c r="F155" s="58" t="s">
        <v>22</v>
      </c>
      <c r="G155" s="118" t="s">
        <v>155</v>
      </c>
      <c r="H155" s="42"/>
      <c r="I155" s="42"/>
      <c r="J155" s="42"/>
      <c r="K155" s="42"/>
      <c r="L155" s="42"/>
      <c r="M155" s="42"/>
      <c r="N155" s="25">
        <v>21</v>
      </c>
      <c r="O155" s="228">
        <v>49</v>
      </c>
      <c r="P155" s="228">
        <v>50</v>
      </c>
      <c r="Q155" s="228">
        <v>42</v>
      </c>
      <c r="R155" s="149" t="s">
        <v>137</v>
      </c>
      <c r="S155" s="149" t="s">
        <v>137</v>
      </c>
      <c r="T155" s="149" t="s">
        <v>137</v>
      </c>
      <c r="U155" s="149" t="s">
        <v>137</v>
      </c>
      <c r="V155" s="164" t="s">
        <v>246</v>
      </c>
      <c r="W155" s="85" t="s">
        <v>270</v>
      </c>
    </row>
    <row r="156" spans="1:23" s="5" customFormat="1" ht="46.5" x14ac:dyDescent="0.2">
      <c r="A156" s="54"/>
      <c r="B156" s="54"/>
      <c r="C156" s="120"/>
      <c r="D156" s="58" t="s">
        <v>137</v>
      </c>
      <c r="E156" s="58"/>
      <c r="F156" s="58"/>
      <c r="G156" s="118" t="s">
        <v>294</v>
      </c>
      <c r="H156" s="126"/>
      <c r="I156" s="126"/>
      <c r="J156" s="126"/>
      <c r="K156" s="126"/>
      <c r="L156" s="126"/>
      <c r="M156" s="126"/>
      <c r="N156" s="25"/>
      <c r="O156" s="228">
        <v>11</v>
      </c>
      <c r="P156" s="228">
        <v>15</v>
      </c>
      <c r="Q156" s="228">
        <v>32</v>
      </c>
      <c r="R156" s="228"/>
      <c r="S156" s="228"/>
      <c r="T156" s="228"/>
      <c r="U156" s="228"/>
      <c r="V156" s="164"/>
      <c r="W156" s="85"/>
    </row>
    <row r="157" spans="1:23" s="75" customFormat="1" ht="186" x14ac:dyDescent="0.2">
      <c r="A157" s="78" t="s">
        <v>113</v>
      </c>
      <c r="B157" s="36" t="s">
        <v>114</v>
      </c>
      <c r="C157" s="118" t="s">
        <v>115</v>
      </c>
      <c r="D157" s="1" t="s">
        <v>10</v>
      </c>
      <c r="E157" s="1" t="s">
        <v>214</v>
      </c>
      <c r="F157" s="1" t="s">
        <v>22</v>
      </c>
      <c r="G157" s="118" t="s">
        <v>149</v>
      </c>
      <c r="H157" s="25"/>
      <c r="I157" s="25"/>
      <c r="J157" s="25"/>
      <c r="K157" s="10">
        <v>5</v>
      </c>
      <c r="L157" s="10">
        <v>11</v>
      </c>
      <c r="M157" s="33" t="s">
        <v>137</v>
      </c>
      <c r="N157" s="10">
        <v>15</v>
      </c>
      <c r="O157" s="230" t="s">
        <v>137</v>
      </c>
      <c r="P157" s="230" t="s">
        <v>137</v>
      </c>
      <c r="Q157" s="230" t="s">
        <v>137</v>
      </c>
      <c r="R157" s="228">
        <v>5</v>
      </c>
      <c r="S157" s="155" t="s">
        <v>144</v>
      </c>
      <c r="T157" s="155" t="s">
        <v>327</v>
      </c>
      <c r="U157" s="239">
        <v>42370</v>
      </c>
      <c r="V157" s="174" t="s">
        <v>328</v>
      </c>
      <c r="W157" s="30"/>
    </row>
    <row r="158" spans="1:23" s="75" customFormat="1" ht="279" x14ac:dyDescent="0.2">
      <c r="A158" s="79"/>
      <c r="B158" s="36" t="s">
        <v>116</v>
      </c>
      <c r="C158" s="118" t="s">
        <v>117</v>
      </c>
      <c r="D158" s="1" t="s">
        <v>10</v>
      </c>
      <c r="E158" s="1" t="s">
        <v>214</v>
      </c>
      <c r="F158" s="1" t="s">
        <v>22</v>
      </c>
      <c r="G158" s="118" t="s">
        <v>149</v>
      </c>
      <c r="H158" s="10"/>
      <c r="I158" s="18">
        <v>396685969</v>
      </c>
      <c r="J158" s="18">
        <v>466873781</v>
      </c>
      <c r="K158" s="18">
        <v>466673170</v>
      </c>
      <c r="L158" s="18">
        <v>536929270</v>
      </c>
      <c r="M158" s="18">
        <v>386299245</v>
      </c>
      <c r="N158" s="18">
        <v>468324810</v>
      </c>
      <c r="O158" s="146">
        <v>552359160</v>
      </c>
      <c r="P158" s="146">
        <v>573561791</v>
      </c>
      <c r="Q158" s="146">
        <v>654033656</v>
      </c>
      <c r="R158" s="146">
        <v>820536347</v>
      </c>
      <c r="S158" s="146">
        <v>831600493</v>
      </c>
      <c r="T158" s="146">
        <v>1026900561</v>
      </c>
      <c r="U158" s="146">
        <v>1286284878</v>
      </c>
      <c r="V158" s="174" t="s">
        <v>145</v>
      </c>
      <c r="W158" s="30"/>
    </row>
    <row r="159" spans="1:23" s="75" customFormat="1" ht="116.25" x14ac:dyDescent="0.2">
      <c r="A159" s="36" t="s">
        <v>118</v>
      </c>
      <c r="B159" s="36" t="s">
        <v>119</v>
      </c>
      <c r="C159" s="177" t="s">
        <v>120</v>
      </c>
      <c r="D159" s="1" t="s">
        <v>10</v>
      </c>
      <c r="E159" s="1" t="s">
        <v>214</v>
      </c>
      <c r="F159" s="1" t="s">
        <v>22</v>
      </c>
      <c r="G159" s="58" t="s">
        <v>155</v>
      </c>
      <c r="H159" s="25">
        <v>46</v>
      </c>
      <c r="I159" s="25">
        <v>56</v>
      </c>
      <c r="J159" s="25">
        <v>22</v>
      </c>
      <c r="K159" s="25">
        <v>25</v>
      </c>
      <c r="L159" s="25">
        <v>35</v>
      </c>
      <c r="M159" s="25">
        <v>25</v>
      </c>
      <c r="N159" s="25">
        <v>30</v>
      </c>
      <c r="O159" s="228">
        <v>33</v>
      </c>
      <c r="P159" s="228">
        <v>40</v>
      </c>
      <c r="Q159" s="228">
        <v>40</v>
      </c>
      <c r="R159" s="228">
        <v>10</v>
      </c>
      <c r="S159" s="228">
        <v>30</v>
      </c>
      <c r="T159" s="228">
        <v>30</v>
      </c>
      <c r="U159" s="228">
        <v>30</v>
      </c>
      <c r="V159" s="174" t="s">
        <v>196</v>
      </c>
      <c r="W159" s="85"/>
    </row>
    <row r="160" spans="1:23" s="75" customFormat="1" ht="27.75" customHeight="1" x14ac:dyDescent="0.2">
      <c r="A160" s="70" t="s">
        <v>121</v>
      </c>
      <c r="B160" s="71"/>
      <c r="C160" s="71"/>
      <c r="D160" s="72"/>
      <c r="E160" s="72"/>
      <c r="F160" s="72"/>
      <c r="G160" s="72"/>
      <c r="H160" s="73"/>
      <c r="I160" s="73"/>
      <c r="J160" s="73"/>
      <c r="K160" s="73"/>
      <c r="L160" s="73"/>
      <c r="M160" s="73"/>
      <c r="N160" s="179"/>
      <c r="O160" s="216"/>
      <c r="P160" s="216"/>
      <c r="Q160" s="216"/>
      <c r="R160" s="216"/>
      <c r="S160" s="216"/>
      <c r="T160" s="216"/>
      <c r="U160" s="216"/>
      <c r="V160" s="171"/>
      <c r="W160" s="74"/>
    </row>
    <row r="161" spans="1:23" s="75" customFormat="1" ht="121.5" customHeight="1" x14ac:dyDescent="0.2">
      <c r="A161" s="78" t="s">
        <v>122</v>
      </c>
      <c r="B161" s="78" t="s">
        <v>123</v>
      </c>
      <c r="C161" s="119" t="s">
        <v>290</v>
      </c>
      <c r="D161" s="1" t="s">
        <v>10</v>
      </c>
      <c r="E161" s="1" t="s">
        <v>214</v>
      </c>
      <c r="F161" s="1" t="s">
        <v>22</v>
      </c>
      <c r="G161" s="118" t="s">
        <v>294</v>
      </c>
      <c r="H161" s="18">
        <v>813406</v>
      </c>
      <c r="I161" s="18">
        <v>936782</v>
      </c>
      <c r="J161" s="18">
        <v>1399903</v>
      </c>
      <c r="K161" s="18">
        <v>1082514</v>
      </c>
      <c r="L161" s="18">
        <v>1238058</v>
      </c>
      <c r="M161" s="18">
        <v>1324679</v>
      </c>
      <c r="N161" s="18">
        <v>1570560</v>
      </c>
      <c r="O161" s="146">
        <v>1765243</v>
      </c>
      <c r="P161" s="146">
        <v>1952598</v>
      </c>
      <c r="Q161" s="146">
        <v>2087433</v>
      </c>
      <c r="R161" s="146">
        <v>2168735</v>
      </c>
      <c r="S161" s="146">
        <v>2425479</v>
      </c>
      <c r="T161" s="231">
        <v>6903490</v>
      </c>
      <c r="U161" s="146"/>
      <c r="V161" s="174" t="s">
        <v>132</v>
      </c>
      <c r="W161" s="30" t="s">
        <v>292</v>
      </c>
    </row>
    <row r="162" spans="1:23" s="75" customFormat="1" ht="232.5" x14ac:dyDescent="0.2">
      <c r="A162" s="80"/>
      <c r="B162" s="80"/>
      <c r="C162" s="121"/>
      <c r="D162" s="58" t="s">
        <v>10</v>
      </c>
      <c r="E162" s="58" t="s">
        <v>214</v>
      </c>
      <c r="F162" s="58" t="s">
        <v>22</v>
      </c>
      <c r="G162" s="118" t="s">
        <v>192</v>
      </c>
      <c r="H162" s="18">
        <v>792421</v>
      </c>
      <c r="I162" s="18">
        <v>936782</v>
      </c>
      <c r="J162" s="18">
        <v>1399903</v>
      </c>
      <c r="K162" s="18">
        <v>1082515</v>
      </c>
      <c r="L162" s="122">
        <v>1238058</v>
      </c>
      <c r="M162" s="18">
        <v>1324679</v>
      </c>
      <c r="N162" s="18">
        <v>1423242</v>
      </c>
      <c r="O162" s="146">
        <v>1765243</v>
      </c>
      <c r="P162" s="146">
        <v>1952598</v>
      </c>
      <c r="Q162" s="146">
        <v>2087433</v>
      </c>
      <c r="R162" s="146">
        <v>2168735</v>
      </c>
      <c r="S162" s="146">
        <v>2041642</v>
      </c>
      <c r="T162" s="146">
        <v>2521416</v>
      </c>
      <c r="U162" s="146"/>
      <c r="V162" s="164" t="s">
        <v>132</v>
      </c>
      <c r="W162" s="30" t="s">
        <v>292</v>
      </c>
    </row>
    <row r="163" spans="1:23" s="75" customFormat="1" ht="232.5" x14ac:dyDescent="0.2">
      <c r="A163" s="80"/>
      <c r="B163" s="80"/>
      <c r="C163" s="119" t="s">
        <v>291</v>
      </c>
      <c r="D163" s="1" t="s">
        <v>10</v>
      </c>
      <c r="E163" s="1" t="s">
        <v>214</v>
      </c>
      <c r="F163" s="58" t="s">
        <v>22</v>
      </c>
      <c r="G163" s="118" t="s">
        <v>294</v>
      </c>
      <c r="H163" s="18">
        <v>887622</v>
      </c>
      <c r="I163" s="18">
        <v>1189325</v>
      </c>
      <c r="J163" s="18">
        <v>1546043</v>
      </c>
      <c r="K163" s="18">
        <v>1129726</v>
      </c>
      <c r="L163" s="18">
        <v>1148208</v>
      </c>
      <c r="M163" s="18">
        <v>1340451</v>
      </c>
      <c r="N163" s="18">
        <v>1590178</v>
      </c>
      <c r="O163" s="146">
        <v>1995991</v>
      </c>
      <c r="P163" s="146">
        <v>2782619</v>
      </c>
      <c r="Q163" s="146">
        <v>3488108</v>
      </c>
      <c r="R163" s="146">
        <v>3635101</v>
      </c>
      <c r="S163" s="146">
        <v>4163343</v>
      </c>
      <c r="T163" s="146">
        <v>4382074</v>
      </c>
      <c r="U163" s="146"/>
      <c r="V163" s="174" t="s">
        <v>132</v>
      </c>
      <c r="W163" s="30" t="s">
        <v>292</v>
      </c>
    </row>
    <row r="164" spans="1:23" s="75" customFormat="1" ht="232.5" x14ac:dyDescent="0.2">
      <c r="A164" s="80"/>
      <c r="B164" s="80"/>
      <c r="C164" s="120"/>
      <c r="D164" s="58" t="s">
        <v>10</v>
      </c>
      <c r="E164" s="58" t="s">
        <v>214</v>
      </c>
      <c r="F164" s="58" t="s">
        <v>22</v>
      </c>
      <c r="G164" s="118" t="s">
        <v>192</v>
      </c>
      <c r="H164" s="18">
        <v>940530</v>
      </c>
      <c r="I164" s="18">
        <v>1189325</v>
      </c>
      <c r="J164" s="18">
        <v>1546043</v>
      </c>
      <c r="K164" s="18">
        <v>1129726</v>
      </c>
      <c r="L164" s="18">
        <v>1148208</v>
      </c>
      <c r="M164" s="18">
        <v>1340851</v>
      </c>
      <c r="N164" s="18">
        <v>1441565</v>
      </c>
      <c r="O164" s="146">
        <v>1995991</v>
      </c>
      <c r="P164" s="146">
        <v>2782619</v>
      </c>
      <c r="Q164" s="146">
        <v>3488108</v>
      </c>
      <c r="R164" s="146">
        <v>3635101</v>
      </c>
      <c r="S164" s="146">
        <v>3317946</v>
      </c>
      <c r="T164" s="146"/>
      <c r="U164" s="146"/>
      <c r="V164" s="164" t="s">
        <v>132</v>
      </c>
      <c r="W164" s="30" t="s">
        <v>292</v>
      </c>
    </row>
    <row r="165" spans="1:23" s="5" customFormat="1" ht="88.5" customHeight="1" x14ac:dyDescent="0.2">
      <c r="A165" s="54"/>
      <c r="B165" s="119" t="s">
        <v>124</v>
      </c>
      <c r="C165" s="119" t="s">
        <v>125</v>
      </c>
      <c r="D165" s="58" t="s">
        <v>10</v>
      </c>
      <c r="E165" s="58" t="s">
        <v>214</v>
      </c>
      <c r="F165" s="58" t="s">
        <v>22</v>
      </c>
      <c r="G165" s="118" t="s">
        <v>192</v>
      </c>
      <c r="H165" s="25"/>
      <c r="I165" s="25"/>
      <c r="J165" s="25"/>
      <c r="K165" s="25"/>
      <c r="L165" s="31">
        <v>5.6</v>
      </c>
      <c r="M165" s="31">
        <v>5.6</v>
      </c>
      <c r="N165" s="31">
        <v>6</v>
      </c>
      <c r="O165" s="211">
        <v>5.7</v>
      </c>
      <c r="P165" s="149" t="s">
        <v>137</v>
      </c>
      <c r="Q165" s="149" t="s">
        <v>137</v>
      </c>
      <c r="R165" s="149">
        <v>8.86</v>
      </c>
      <c r="S165" s="149"/>
      <c r="T165" s="149"/>
      <c r="U165" s="149"/>
      <c r="V165" s="164" t="s">
        <v>151</v>
      </c>
      <c r="W165" s="85" t="s">
        <v>152</v>
      </c>
    </row>
    <row r="166" spans="1:23" s="5" customFormat="1" ht="128.25" customHeight="1" x14ac:dyDescent="0.2">
      <c r="A166" s="7" t="s">
        <v>126</v>
      </c>
      <c r="B166" s="118" t="s">
        <v>127</v>
      </c>
      <c r="C166" s="118" t="s">
        <v>128</v>
      </c>
      <c r="D166" s="58" t="s">
        <v>10</v>
      </c>
      <c r="E166" s="58" t="s">
        <v>214</v>
      </c>
      <c r="F166" s="58" t="s">
        <v>22</v>
      </c>
      <c r="G166" s="118" t="s">
        <v>294</v>
      </c>
      <c r="H166" s="26"/>
      <c r="I166" s="26"/>
      <c r="J166" s="26"/>
      <c r="K166" s="26"/>
      <c r="L166" s="32"/>
      <c r="M166" s="32"/>
      <c r="N166" s="32"/>
      <c r="O166" s="230">
        <v>19</v>
      </c>
      <c r="P166" s="230">
        <v>5</v>
      </c>
      <c r="Q166" s="230">
        <v>1</v>
      </c>
      <c r="R166" s="230">
        <v>9</v>
      </c>
      <c r="S166" s="230">
        <v>16</v>
      </c>
      <c r="T166" s="230"/>
      <c r="U166" s="230">
        <v>14</v>
      </c>
      <c r="V166" s="175" t="s">
        <v>148</v>
      </c>
      <c r="W166" s="85"/>
    </row>
    <row r="167" spans="1:23" s="5" customFormat="1" ht="171.75" customHeight="1" x14ac:dyDescent="0.2">
      <c r="A167" s="16"/>
      <c r="B167" s="118" t="s">
        <v>239</v>
      </c>
      <c r="C167" s="118" t="s">
        <v>129</v>
      </c>
      <c r="D167" s="58" t="s">
        <v>10</v>
      </c>
      <c r="E167" s="58" t="s">
        <v>243</v>
      </c>
      <c r="F167" s="58" t="s">
        <v>13</v>
      </c>
      <c r="G167" s="40" t="s">
        <v>237</v>
      </c>
      <c r="H167" s="116"/>
      <c r="I167" s="116"/>
      <c r="J167" s="116"/>
      <c r="K167" s="116"/>
      <c r="L167" s="114"/>
      <c r="M167" s="114"/>
      <c r="N167" s="114"/>
      <c r="O167" s="230">
        <v>3</v>
      </c>
      <c r="P167" s="230">
        <v>5</v>
      </c>
      <c r="Q167" s="232" t="s">
        <v>137</v>
      </c>
      <c r="R167" s="232" t="s">
        <v>137</v>
      </c>
      <c r="S167" s="232">
        <v>5</v>
      </c>
      <c r="T167" s="232" t="s">
        <v>144</v>
      </c>
      <c r="U167" s="232">
        <v>2</v>
      </c>
      <c r="V167" s="175" t="s">
        <v>143</v>
      </c>
      <c r="W167" s="85"/>
    </row>
    <row r="168" spans="1:23" ht="26.25" x14ac:dyDescent="0.2">
      <c r="G168" s="194" t="s">
        <v>318</v>
      </c>
      <c r="H168" s="132"/>
      <c r="I168" s="132"/>
      <c r="J168" s="132"/>
      <c r="K168" s="132"/>
      <c r="L168" s="133"/>
      <c r="M168" s="134">
        <v>1</v>
      </c>
      <c r="N168" s="134">
        <v>1</v>
      </c>
      <c r="O168" s="156">
        <v>1</v>
      </c>
      <c r="P168" s="156">
        <v>1</v>
      </c>
      <c r="Q168" s="157"/>
      <c r="R168" s="233"/>
      <c r="S168" s="233"/>
      <c r="T168" s="233"/>
      <c r="U168" s="233"/>
      <c r="V168" s="135" t="s">
        <v>143</v>
      </c>
    </row>
    <row r="169" spans="1:23" ht="26.25" x14ac:dyDescent="0.2">
      <c r="G169" s="36" t="s">
        <v>319</v>
      </c>
      <c r="H169" s="132"/>
      <c r="I169" s="132"/>
      <c r="J169" s="132"/>
      <c r="K169" s="132"/>
      <c r="L169" s="132"/>
      <c r="M169" s="132"/>
      <c r="N169" s="132"/>
      <c r="O169" s="234"/>
      <c r="P169" s="156">
        <v>2</v>
      </c>
      <c r="Q169" s="157">
        <v>3</v>
      </c>
      <c r="R169" s="181">
        <v>2</v>
      </c>
      <c r="S169" s="181">
        <v>3</v>
      </c>
      <c r="T169" s="181">
        <v>2</v>
      </c>
      <c r="U169" s="181">
        <v>3</v>
      </c>
      <c r="V169" s="135" t="s">
        <v>143</v>
      </c>
    </row>
    <row r="170" spans="1:23" ht="26.25" x14ac:dyDescent="0.2">
      <c r="G170" s="177" t="s">
        <v>320</v>
      </c>
      <c r="H170" s="136"/>
      <c r="I170" s="136"/>
      <c r="J170" s="137">
        <v>2</v>
      </c>
      <c r="K170" s="137">
        <v>2</v>
      </c>
      <c r="L170" s="138">
        <v>2</v>
      </c>
      <c r="M170" s="138">
        <v>4</v>
      </c>
      <c r="N170" s="138">
        <v>2</v>
      </c>
      <c r="O170" s="235">
        <v>3</v>
      </c>
      <c r="P170" s="235">
        <v>4</v>
      </c>
      <c r="Q170" s="236"/>
      <c r="R170" s="237"/>
      <c r="S170" s="237"/>
      <c r="T170" s="237"/>
      <c r="U170" s="237"/>
      <c r="V170" s="139" t="s">
        <v>143</v>
      </c>
    </row>
    <row r="171" spans="1:23" ht="30.75" x14ac:dyDescent="0.2">
      <c r="G171" s="90" t="s">
        <v>321</v>
      </c>
      <c r="H171" s="140">
        <v>1</v>
      </c>
      <c r="I171" s="140">
        <v>1</v>
      </c>
      <c r="J171" s="140">
        <v>1</v>
      </c>
      <c r="K171" s="140">
        <v>1</v>
      </c>
      <c r="L171" s="141">
        <v>1</v>
      </c>
      <c r="M171" s="141">
        <v>1</v>
      </c>
      <c r="N171" s="182">
        <v>1</v>
      </c>
      <c r="O171" s="238">
        <v>1</v>
      </c>
      <c r="P171" s="238">
        <v>1</v>
      </c>
      <c r="Q171" s="238"/>
      <c r="R171" s="238"/>
      <c r="S171" s="238"/>
      <c r="T171" s="238"/>
      <c r="U171" s="238"/>
      <c r="V171" s="159" t="s">
        <v>143</v>
      </c>
    </row>
    <row r="181" spans="3:7" x14ac:dyDescent="0.3">
      <c r="C181" s="109" t="s">
        <v>286</v>
      </c>
      <c r="D181" s="81">
        <f>SUM(D183:D187)</f>
        <v>67</v>
      </c>
      <c r="E181" s="110" t="s">
        <v>287</v>
      </c>
    </row>
    <row r="182" spans="3:7" x14ac:dyDescent="0.3">
      <c r="C182" s="109" t="s">
        <v>288</v>
      </c>
      <c r="D182" s="81">
        <f>SUM(D183:D184)</f>
        <v>62</v>
      </c>
      <c r="E182" s="110" t="s">
        <v>287</v>
      </c>
    </row>
    <row r="183" spans="3:7" x14ac:dyDescent="0.3">
      <c r="C183" s="109" t="s">
        <v>309</v>
      </c>
      <c r="D183" s="81">
        <v>50</v>
      </c>
      <c r="E183" s="110" t="s">
        <v>287</v>
      </c>
    </row>
    <row r="184" spans="3:7" x14ac:dyDescent="0.3">
      <c r="C184" s="109" t="s">
        <v>310</v>
      </c>
      <c r="D184" s="81">
        <v>12</v>
      </c>
      <c r="E184" s="110" t="s">
        <v>287</v>
      </c>
    </row>
    <row r="185" spans="3:7" x14ac:dyDescent="0.3">
      <c r="C185" s="109" t="s">
        <v>311</v>
      </c>
      <c r="D185" s="81">
        <v>2</v>
      </c>
      <c r="E185" s="110" t="s">
        <v>287</v>
      </c>
      <c r="G185" s="112" t="s">
        <v>316</v>
      </c>
    </row>
    <row r="186" spans="3:7" x14ac:dyDescent="0.3">
      <c r="C186" s="109" t="s">
        <v>312</v>
      </c>
      <c r="D186" s="81">
        <v>3</v>
      </c>
      <c r="E186" s="110" t="s">
        <v>287</v>
      </c>
      <c r="G186" s="112" t="s">
        <v>315</v>
      </c>
    </row>
    <row r="187" spans="3:7" x14ac:dyDescent="0.3">
      <c r="C187" s="109" t="s">
        <v>313</v>
      </c>
      <c r="D187" s="81">
        <v>0</v>
      </c>
      <c r="E187" s="110" t="s">
        <v>287</v>
      </c>
    </row>
  </sheetData>
  <autoFilter ref="A1:W171"/>
  <mergeCells count="13">
    <mergeCell ref="W3:W4"/>
    <mergeCell ref="B87:B88"/>
    <mergeCell ref="F3:F4"/>
    <mergeCell ref="D3:D4"/>
    <mergeCell ref="E3:E4"/>
    <mergeCell ref="G3:G4"/>
    <mergeCell ref="V3:V4"/>
    <mergeCell ref="H3:U3"/>
    <mergeCell ref="C145:C146"/>
    <mergeCell ref="B145:B146"/>
    <mergeCell ref="A3:A4"/>
    <mergeCell ref="B3:B4"/>
    <mergeCell ref="C3:C4"/>
  </mergeCells>
  <pageMargins left="0.1" right="9.375E-2" top="0.46" bottom="0.4" header="0.31496062992125984" footer="0.24"/>
  <pageSetup paperSize="9" scale="54" orientation="landscape" r:id="rId1"/>
  <headerFooter>
    <oddFooter>&amp;C&amp;P/&amp;N</oddFooter>
  </headerFooter>
  <rowBreaks count="11" manualBreakCount="11">
    <brk id="21" max="21" man="1"/>
    <brk id="36" max="21" man="1"/>
    <brk id="47" max="21" man="1"/>
    <brk id="69" max="21" man="1"/>
    <brk id="79" max="21" man="1"/>
    <brk id="89" max="21" man="1"/>
    <brk id="100" max="21" man="1"/>
    <brk id="108" max="20" man="1"/>
    <brk id="117" max="21" man="1"/>
    <brk id="127" max="21" man="1"/>
    <brk id="159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ท่องเที่ยว-ม.ค.63</vt:lpstr>
      <vt:lpstr>'ท่องเที่ยว-ม.ค.63'!Print_Area</vt:lpstr>
      <vt:lpstr>'ท่องเที่ยว-ม.ค.63'!Print_Titles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2019-01-23T06:26:07Z</cp:lastPrinted>
  <dcterms:created xsi:type="dcterms:W3CDTF">2014-07-30T02:46:31Z</dcterms:created>
  <dcterms:modified xsi:type="dcterms:W3CDTF">2020-02-14T03:09:31Z</dcterms:modified>
</cp:coreProperties>
</file>