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bookViews>
    <workbookView xWindow="0" yWindow="0" windowWidth="20490" windowHeight="7050" firstSheet="9" activeTab="16"/>
  </bookViews>
  <sheets>
    <sheet name="3.1.1.1" sheetId="1" r:id="rId1"/>
    <sheet name="3.1.1.2" sheetId="2" r:id="rId2"/>
    <sheet name="3.1.1.3" sheetId="3" r:id="rId3"/>
    <sheet name="3.1.1.4" sheetId="4" r:id="rId4"/>
    <sheet name="3.1.1.5" sheetId="5" r:id="rId5"/>
    <sheet name="3.1.1.6" sheetId="6" r:id="rId6"/>
    <sheet name="3.1.1.7" sheetId="7" r:id="rId7"/>
    <sheet name="3.1.1.8" sheetId="8" r:id="rId8"/>
    <sheet name="3.1.1.9" sheetId="9" r:id="rId9"/>
    <sheet name="3.1.1.10" sheetId="10" r:id="rId10"/>
    <sheet name="3.1.1.11" sheetId="11" r:id="rId11"/>
    <sheet name="3.1.1.12" sheetId="12" r:id="rId12"/>
    <sheet name="3.1.1.13" sheetId="13" r:id="rId13"/>
    <sheet name="3.1.1.14" sheetId="14" r:id="rId14"/>
    <sheet name="3.1.1.15" sheetId="15" r:id="rId15"/>
    <sheet name="3.1.1.15.2" sheetId="16" r:id="rId16"/>
    <sheet name="3.1.1.16" sheetId="17" r:id="rId17"/>
  </sheets>
  <externalReferences>
    <externalReference r:id="rId18"/>
    <externalReference r:id="rId19"/>
  </externalReferences>
  <definedNames>
    <definedName name="_xlnm._FilterDatabase" localSheetId="0" hidden="1">'3.1.1.1'!$B$1:$B$66</definedName>
    <definedName name="_xlnm._FilterDatabase" localSheetId="9" hidden="1">'3.1.1.10'!$B$1:$B$66</definedName>
    <definedName name="_xlnm._FilterDatabase" localSheetId="10" hidden="1">'3.1.1.11'!$B$1:$B$66</definedName>
    <definedName name="_xlnm._FilterDatabase" localSheetId="11" hidden="1">'3.1.1.12'!$B$1:$B$66</definedName>
    <definedName name="_xlnm._FilterDatabase" localSheetId="12" hidden="1">'3.1.1.13'!$B$1:$B$66</definedName>
    <definedName name="_xlnm._FilterDatabase" localSheetId="13" hidden="1">'3.1.1.14'!$B$1:$B$66</definedName>
    <definedName name="_xlnm._FilterDatabase" localSheetId="14" hidden="1">'3.1.1.15'!$B$1:$B$66</definedName>
    <definedName name="_xlnm._FilterDatabase" localSheetId="15" hidden="1">'3.1.1.15.2'!$B$1:$B$66</definedName>
    <definedName name="_xlnm._FilterDatabase" localSheetId="16" hidden="1">'3.1.1.16'!$B$1:$B$66</definedName>
    <definedName name="_xlnm._FilterDatabase" localSheetId="1" hidden="1">'3.1.1.2'!$B$1:$B$66</definedName>
    <definedName name="_xlnm._FilterDatabase" localSheetId="2" hidden="1">'3.1.1.3'!$B$1:$B$66</definedName>
    <definedName name="_xlnm._FilterDatabase" localSheetId="3" hidden="1">'3.1.1.4'!$B$1:$B$66</definedName>
    <definedName name="_xlnm._FilterDatabase" localSheetId="4" hidden="1">'3.1.1.5'!$B$1:$B$66</definedName>
    <definedName name="_xlnm._FilterDatabase" localSheetId="5" hidden="1">'3.1.1.6'!$B$1:$B$66</definedName>
    <definedName name="_xlnm._FilterDatabase" localSheetId="6" hidden="1">'3.1.1.7'!$B$1:$B$66</definedName>
    <definedName name="_xlnm._FilterDatabase" localSheetId="7" hidden="1">'3.1.1.8'!$B$1:$B$66</definedName>
    <definedName name="_xlnm._FilterDatabase" localSheetId="8" hidden="1">'3.1.1.9'!$B$1:$B$66</definedName>
    <definedName name="OS">[1]AllDroplist!$BB$1:$BB$21</definedName>
    <definedName name="OS_Items" localSheetId="9">#REF!</definedName>
    <definedName name="OS_Items" localSheetId="10">#REF!</definedName>
    <definedName name="OS_Items" localSheetId="11">#REF!</definedName>
    <definedName name="OS_Items" localSheetId="12">#REF!</definedName>
    <definedName name="OS_Items" localSheetId="13">#REF!</definedName>
    <definedName name="OS_Items" localSheetId="14">#REF!</definedName>
    <definedName name="OS_Items" localSheetId="15">#REF!</definedName>
    <definedName name="OS_Items" localSheetId="16">#REF!</definedName>
    <definedName name="OS_Items" localSheetId="1">#REF!</definedName>
    <definedName name="OS_Items" localSheetId="2">#REF!</definedName>
    <definedName name="OS_Items" localSheetId="3">#REF!</definedName>
    <definedName name="OS_Items" localSheetId="4">#REF!</definedName>
    <definedName name="OS_Items" localSheetId="5">#REF!</definedName>
    <definedName name="OS_Items" localSheetId="6">#REF!</definedName>
    <definedName name="OS_Items" localSheetId="7">#REF!</definedName>
    <definedName name="OS_Items" localSheetId="8">#REF!</definedName>
    <definedName name="OS_Items">#REF!</definedName>
    <definedName name="OS_Lists" localSheetId="9">#REF!</definedName>
    <definedName name="OS_Lists" localSheetId="10">#REF!</definedName>
    <definedName name="OS_Lists" localSheetId="11">#REF!</definedName>
    <definedName name="OS_Lists" localSheetId="12">#REF!</definedName>
    <definedName name="OS_Lists" localSheetId="13">#REF!</definedName>
    <definedName name="OS_Lists" localSheetId="14">#REF!</definedName>
    <definedName name="OS_Lists" localSheetId="15">#REF!</definedName>
    <definedName name="OS_Lists" localSheetId="16">#REF!</definedName>
    <definedName name="OS_Lists" localSheetId="1">#REF!</definedName>
    <definedName name="OS_Lists" localSheetId="2">#REF!</definedName>
    <definedName name="OS_Lists" localSheetId="3">#REF!</definedName>
    <definedName name="OS_Lists" localSheetId="4">#REF!</definedName>
    <definedName name="OS_Lists" localSheetId="5">#REF!</definedName>
    <definedName name="OS_Lists" localSheetId="6">#REF!</definedName>
    <definedName name="OS_Lists" localSheetId="7">#REF!</definedName>
    <definedName name="OS_Lists" localSheetId="8">#REF!</definedName>
    <definedName name="OS_Lists">#REF!</definedName>
    <definedName name="OS_Name" localSheetId="9">#REF!</definedName>
    <definedName name="OS_Name" localSheetId="10">#REF!</definedName>
    <definedName name="OS_Name" localSheetId="11">#REF!</definedName>
    <definedName name="OS_Name" localSheetId="12">#REF!</definedName>
    <definedName name="OS_Name" localSheetId="13">#REF!</definedName>
    <definedName name="OS_Name" localSheetId="14">#REF!</definedName>
    <definedName name="OS_Name" localSheetId="15">#REF!</definedName>
    <definedName name="OS_Name" localSheetId="16">#REF!</definedName>
    <definedName name="OS_Name" localSheetId="1">#REF!</definedName>
    <definedName name="OS_Name" localSheetId="2">#REF!</definedName>
    <definedName name="OS_Name" localSheetId="3">#REF!</definedName>
    <definedName name="OS_Name" localSheetId="4">#REF!</definedName>
    <definedName name="OS_Name" localSheetId="5">#REF!</definedName>
    <definedName name="OS_Name" localSheetId="6">#REF!</definedName>
    <definedName name="OS_Name" localSheetId="7">#REF!</definedName>
    <definedName name="OS_Name" localSheetId="8">#REF!</definedName>
    <definedName name="OS_Name">#REF!</definedName>
    <definedName name="OS_Range" localSheetId="9">#REF!</definedName>
    <definedName name="OS_Range" localSheetId="10">#REF!</definedName>
    <definedName name="OS_Range" localSheetId="11">#REF!</definedName>
    <definedName name="OS_Range" localSheetId="12">#REF!</definedName>
    <definedName name="OS_Range" localSheetId="13">#REF!</definedName>
    <definedName name="OS_Range" localSheetId="14">#REF!</definedName>
    <definedName name="OS_Range" localSheetId="15">#REF!</definedName>
    <definedName name="OS_Range" localSheetId="16">#REF!</definedName>
    <definedName name="OS_Range" localSheetId="1">#REF!</definedName>
    <definedName name="OS_Range" localSheetId="2">#REF!</definedName>
    <definedName name="OS_Range" localSheetId="3">#REF!</definedName>
    <definedName name="OS_Range" localSheetId="4">#REF!</definedName>
    <definedName name="OS_Range" localSheetId="5">#REF!</definedName>
    <definedName name="OS_Range" localSheetId="6">#REF!</definedName>
    <definedName name="OS_Range" localSheetId="7">#REF!</definedName>
    <definedName name="OS_Range" localSheetId="8">#REF!</definedName>
    <definedName name="OS_Range">#REF!</definedName>
    <definedName name="กรม_หน่วยงาน" localSheetId="9">#REF!</definedName>
    <definedName name="กรม_หน่วยงาน" localSheetId="10">#REF!</definedName>
    <definedName name="กรม_หน่วยงาน" localSheetId="11">#REF!</definedName>
    <definedName name="กรม_หน่วยงาน" localSheetId="12">#REF!</definedName>
    <definedName name="กรม_หน่วยงาน" localSheetId="13">#REF!</definedName>
    <definedName name="กรม_หน่วยงาน" localSheetId="14">#REF!</definedName>
    <definedName name="กรม_หน่วยงาน" localSheetId="15">#REF!</definedName>
    <definedName name="กรม_หน่วยงาน" localSheetId="16">#REF!</definedName>
    <definedName name="กรม_หน่วยงาน" localSheetId="1">#REF!</definedName>
    <definedName name="กรม_หน่วยงาน" localSheetId="2">#REF!</definedName>
    <definedName name="กรม_หน่วยงาน" localSheetId="3">#REF!</definedName>
    <definedName name="กรม_หน่วยงาน" localSheetId="4">#REF!</definedName>
    <definedName name="กรม_หน่วยงาน" localSheetId="5">#REF!</definedName>
    <definedName name="กรม_หน่วยงาน" localSheetId="6">#REF!</definedName>
    <definedName name="กรม_หน่วยงาน" localSheetId="7">#REF!</definedName>
    <definedName name="กรม_หน่วยงาน" localSheetId="8">#REF!</definedName>
    <definedName name="กรม_หน่วยงาน">#REF!</definedName>
    <definedName name="ชื่อสถิติทางการ" localSheetId="9">#REF!</definedName>
    <definedName name="ชื่อสถิติทางการ" localSheetId="10">#REF!</definedName>
    <definedName name="ชื่อสถิติทางการ" localSheetId="11">#REF!</definedName>
    <definedName name="ชื่อสถิติทางการ" localSheetId="12">#REF!</definedName>
    <definedName name="ชื่อสถิติทางการ" localSheetId="13">#REF!</definedName>
    <definedName name="ชื่อสถิติทางการ" localSheetId="14">#REF!</definedName>
    <definedName name="ชื่อสถิติทางการ" localSheetId="15">#REF!</definedName>
    <definedName name="ชื่อสถิติทางการ" localSheetId="16">#REF!</definedName>
    <definedName name="ชื่อสถิติทางการ" localSheetId="1">#REF!</definedName>
    <definedName name="ชื่อสถิติทางการ" localSheetId="2">#REF!</definedName>
    <definedName name="ชื่อสถิติทางการ" localSheetId="3">#REF!</definedName>
    <definedName name="ชื่อสถิติทางการ" localSheetId="4">#REF!</definedName>
    <definedName name="ชื่อสถิติทางการ" localSheetId="5">#REF!</definedName>
    <definedName name="ชื่อสถิติทางการ" localSheetId="6">#REF!</definedName>
    <definedName name="ชื่อสถิติทางการ" localSheetId="7">#REF!</definedName>
    <definedName name="ชื่อสถิติทางการ" localSheetId="8">#REF!</definedName>
    <definedName name="ชื่อสถิติทางการ">#REF!</definedName>
    <definedName name="รหัสสาขา" localSheetId="9">#REF!</definedName>
    <definedName name="รหัสสาขา" localSheetId="10">#REF!</definedName>
    <definedName name="รหัสสาขา" localSheetId="11">#REF!</definedName>
    <definedName name="รหัสสาขา" localSheetId="12">#REF!</definedName>
    <definedName name="รหัสสาขา" localSheetId="13">#REF!</definedName>
    <definedName name="รหัสสาขา" localSheetId="14">#REF!</definedName>
    <definedName name="รหัสสาขา" localSheetId="15">#REF!</definedName>
    <definedName name="รหัสสาขา" localSheetId="16">#REF!</definedName>
    <definedName name="รหัสสาขา" localSheetId="1">#REF!</definedName>
    <definedName name="รหัสสาขา" localSheetId="2">#REF!</definedName>
    <definedName name="รหัสสาขา" localSheetId="3">#REF!</definedName>
    <definedName name="รหัสสาขา" localSheetId="4">#REF!</definedName>
    <definedName name="รหัสสาขา" localSheetId="5">#REF!</definedName>
    <definedName name="รหัสสาขา" localSheetId="6">#REF!</definedName>
    <definedName name="รหัสสาขา" localSheetId="7">#REF!</definedName>
    <definedName name="รหัสสาขา" localSheetId="8">#REF!</definedName>
    <definedName name="รหัสสาขา">#REF!</definedName>
    <definedName name="รายการสถิติทางการ" localSheetId="9">#REF!</definedName>
    <definedName name="รายการสถิติทางการ" localSheetId="10">#REF!</definedName>
    <definedName name="รายการสถิติทางการ" localSheetId="11">#REF!</definedName>
    <definedName name="รายการสถิติทางการ" localSheetId="12">#REF!</definedName>
    <definedName name="รายการสถิติทางการ" localSheetId="13">#REF!</definedName>
    <definedName name="รายการสถิติทางการ" localSheetId="14">#REF!</definedName>
    <definedName name="รายการสถิติทางการ" localSheetId="15">#REF!</definedName>
    <definedName name="รายการสถิติทางการ" localSheetId="16">#REF!</definedName>
    <definedName name="รายการสถิติทางการ" localSheetId="1">#REF!</definedName>
    <definedName name="รายการสถิติทางการ" localSheetId="2">#REF!</definedName>
    <definedName name="รายการสถิติทางการ" localSheetId="3">#REF!</definedName>
    <definedName name="รายการสถิติทางการ" localSheetId="4">#REF!</definedName>
    <definedName name="รายการสถิติทางการ" localSheetId="5">#REF!</definedName>
    <definedName name="รายการสถิติทางการ" localSheetId="6">#REF!</definedName>
    <definedName name="รายการสถิติทางการ" localSheetId="7">#REF!</definedName>
    <definedName name="รายการสถิติทางการ" localSheetId="8">#REF!</definedName>
    <definedName name="รายการสถิติทางการ">#REF!</definedName>
    <definedName name="สมาคมตลาดตราสารหนี้ไทย" localSheetId="9">#REF!</definedName>
    <definedName name="สมาคมตลาดตราสารหนี้ไทย" localSheetId="10">#REF!</definedName>
    <definedName name="สมาคมตลาดตราสารหนี้ไทย" localSheetId="11">#REF!</definedName>
    <definedName name="สมาคมตลาดตราสารหนี้ไทย" localSheetId="12">#REF!</definedName>
    <definedName name="สมาคมตลาดตราสารหนี้ไทย" localSheetId="13">#REF!</definedName>
    <definedName name="สมาคมตลาดตราสารหนี้ไทย" localSheetId="14">#REF!</definedName>
    <definedName name="สมาคมตลาดตราสารหนี้ไทย" localSheetId="15">#REF!</definedName>
    <definedName name="สมาคมตลาดตราสารหนี้ไทย" localSheetId="16">#REF!</definedName>
    <definedName name="สมาคมตลาดตราสารหนี้ไทย" localSheetId="1">#REF!</definedName>
    <definedName name="สมาคมตลาดตราสารหนี้ไทย" localSheetId="2">#REF!</definedName>
    <definedName name="สมาคมตลาดตราสารหนี้ไทย" localSheetId="3">#REF!</definedName>
    <definedName name="สมาคมตลาดตราสารหนี้ไทย" localSheetId="4">#REF!</definedName>
    <definedName name="สมาคมตลาดตราสารหนี้ไทย" localSheetId="5">#REF!</definedName>
    <definedName name="สมาคมตลาดตราสารหนี้ไทย" localSheetId="6">#REF!</definedName>
    <definedName name="สมาคมตลาดตราสารหนี้ไทย" localSheetId="7">#REF!</definedName>
    <definedName name="สมาคมตลาดตราสารหนี้ไทย" localSheetId="8">#REF!</definedName>
    <definedName name="สมาคมตลาดตราสารหนี้ไทย">#REF!</definedName>
    <definedName name="สาขา" localSheetId="9">#REF!</definedName>
    <definedName name="สาขา" localSheetId="10">#REF!</definedName>
    <definedName name="สาขา" localSheetId="11">#REF!</definedName>
    <definedName name="สาขา" localSheetId="12">#REF!</definedName>
    <definedName name="สาขา" localSheetId="13">#REF!</definedName>
    <definedName name="สาขา" localSheetId="14">#REF!</definedName>
    <definedName name="สาขา" localSheetId="15">#REF!</definedName>
    <definedName name="สาขา" localSheetId="16">#REF!</definedName>
    <definedName name="สาขา" localSheetId="1">#REF!</definedName>
    <definedName name="สาขา" localSheetId="2">#REF!</definedName>
    <definedName name="สาขา" localSheetId="3">#REF!</definedName>
    <definedName name="สาขา" localSheetId="4">#REF!</definedName>
    <definedName name="สาขา" localSheetId="5">#REF!</definedName>
    <definedName name="สาขา" localSheetId="6">#REF!</definedName>
    <definedName name="สาขา" localSheetId="7">#REF!</definedName>
    <definedName name="สาขา" localSheetId="8">#REF!</definedName>
    <definedName name="สาข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7" l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F4" i="16" l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F4" i="15" l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F4" i="14" l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F4" i="13" l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F4" i="12" l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F4" i="11" l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M38" i="10"/>
  <c r="M30" i="10"/>
  <c r="M24" i="10"/>
  <c r="M17" i="10"/>
  <c r="M6" i="10"/>
  <c r="F4" i="10" l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M58" i="9"/>
  <c r="M53" i="9"/>
  <c r="M5" i="9" s="1"/>
  <c r="M48" i="9"/>
  <c r="M38" i="9"/>
  <c r="M30" i="9"/>
  <c r="M24" i="9"/>
  <c r="M17" i="9"/>
  <c r="M6" i="9"/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M58" i="8"/>
  <c r="L58" i="8"/>
  <c r="K58" i="8"/>
  <c r="J58" i="8"/>
  <c r="M53" i="8"/>
  <c r="L53" i="8"/>
  <c r="K53" i="8"/>
  <c r="J53" i="8"/>
  <c r="M48" i="8"/>
  <c r="L48" i="8"/>
  <c r="K48" i="8"/>
  <c r="J48" i="8"/>
  <c r="M38" i="8"/>
  <c r="L38" i="8"/>
  <c r="K38" i="8"/>
  <c r="J38" i="8"/>
  <c r="M30" i="8"/>
  <c r="L30" i="8"/>
  <c r="K30" i="8"/>
  <c r="J30" i="8"/>
  <c r="M24" i="8"/>
  <c r="L24" i="8"/>
  <c r="K24" i="8"/>
  <c r="J24" i="8"/>
  <c r="M17" i="8"/>
  <c r="L17" i="8"/>
  <c r="K17" i="8"/>
  <c r="J17" i="8"/>
  <c r="M6" i="8"/>
  <c r="M5" i="8" s="1"/>
  <c r="L6" i="8"/>
  <c r="L5" i="8" s="1"/>
  <c r="K6" i="8"/>
  <c r="K5" i="8" s="1"/>
  <c r="J6" i="8"/>
  <c r="J5" i="8" s="1"/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M5" i="7"/>
  <c r="M48" i="7"/>
  <c r="M38" i="7"/>
  <c r="M6" i="7"/>
  <c r="M58" i="7"/>
  <c r="M53" i="7"/>
  <c r="M30" i="7"/>
  <c r="M24" i="7"/>
  <c r="M17" i="7"/>
  <c r="M7" i="7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M58" i="6"/>
  <c r="L58" i="6"/>
  <c r="K58" i="6"/>
  <c r="J58" i="6"/>
  <c r="M53" i="6"/>
  <c r="L53" i="6"/>
  <c r="K53" i="6"/>
  <c r="J53" i="6"/>
  <c r="M48" i="6"/>
  <c r="L48" i="6"/>
  <c r="K48" i="6"/>
  <c r="J48" i="6"/>
  <c r="M38" i="6"/>
  <c r="L38" i="6"/>
  <c r="K38" i="6"/>
  <c r="J38" i="6"/>
  <c r="M30" i="6"/>
  <c r="L30" i="6"/>
  <c r="K30" i="6"/>
  <c r="J30" i="6"/>
  <c r="M24" i="6"/>
  <c r="L24" i="6"/>
  <c r="K24" i="6"/>
  <c r="J24" i="6"/>
  <c r="M17" i="6"/>
  <c r="L17" i="6"/>
  <c r="K17" i="6"/>
  <c r="J17" i="6"/>
  <c r="M6" i="6"/>
  <c r="M5" i="6" s="1"/>
  <c r="L6" i="6"/>
  <c r="L5" i="6" s="1"/>
  <c r="K6" i="6"/>
  <c r="K5" i="6" s="1"/>
  <c r="J6" i="6"/>
  <c r="J5" i="6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M58" i="5"/>
  <c r="L58" i="5"/>
  <c r="K58" i="5"/>
  <c r="J58" i="5"/>
  <c r="M53" i="5"/>
  <c r="L53" i="5"/>
  <c r="K53" i="5"/>
  <c r="J53" i="5"/>
  <c r="M48" i="5"/>
  <c r="L48" i="5"/>
  <c r="K48" i="5"/>
  <c r="J48" i="5"/>
  <c r="M38" i="5"/>
  <c r="L38" i="5"/>
  <c r="K38" i="5"/>
  <c r="J38" i="5"/>
  <c r="M30" i="5"/>
  <c r="L30" i="5"/>
  <c r="K30" i="5"/>
  <c r="J30" i="5"/>
  <c r="M24" i="5"/>
  <c r="L24" i="5"/>
  <c r="K24" i="5"/>
  <c r="J24" i="5"/>
  <c r="M17" i="5"/>
  <c r="L17" i="5"/>
  <c r="K17" i="5"/>
  <c r="J17" i="5"/>
  <c r="M6" i="5"/>
  <c r="M5" i="5" s="1"/>
  <c r="L6" i="5"/>
  <c r="L5" i="5" s="1"/>
  <c r="K6" i="5"/>
  <c r="K5" i="5" s="1"/>
  <c r="J6" i="5"/>
  <c r="J5" i="5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K5" i="4"/>
  <c r="L5" i="4"/>
  <c r="M5" i="4"/>
  <c r="J5" i="4"/>
  <c r="M58" i="4"/>
  <c r="L58" i="4"/>
  <c r="K58" i="4"/>
  <c r="J58" i="4"/>
  <c r="M53" i="4"/>
  <c r="L53" i="4"/>
  <c r="K53" i="4"/>
  <c r="J53" i="4"/>
  <c r="M48" i="4"/>
  <c r="L48" i="4"/>
  <c r="K48" i="4"/>
  <c r="J48" i="4"/>
  <c r="M38" i="4"/>
  <c r="L38" i="4"/>
  <c r="K38" i="4"/>
  <c r="J38" i="4"/>
  <c r="M30" i="4"/>
  <c r="L30" i="4"/>
  <c r="K30" i="4"/>
  <c r="J30" i="4"/>
  <c r="M24" i="4"/>
  <c r="L24" i="4"/>
  <c r="K24" i="4"/>
  <c r="J24" i="4"/>
  <c r="M17" i="4"/>
  <c r="L17" i="4"/>
  <c r="K17" i="4"/>
  <c r="J17" i="4"/>
  <c r="M6" i="4"/>
  <c r="L6" i="4"/>
  <c r="K6" i="4"/>
  <c r="J6" i="4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0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1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4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5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6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7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>
  <authors>
    <author>NSO</author>
  </authors>
  <commentList>
    <comment ref="E1" authorId="0" shapeId="0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<sst xmlns="http://schemas.openxmlformats.org/spreadsheetml/2006/main" count="4486" uniqueCount="166">
  <si>
    <t>รายการข้อมูล</t>
  </si>
  <si>
    <t>จำนวนประชากรจากการทะเบียน</t>
  </si>
  <si>
    <t>หน่วยงาน</t>
  </si>
  <si>
    <t>ที่ทำการปกครองจังหวัดกระบี่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</si>
  <si>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</si>
  <si>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</si>
  <si>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</si>
  <si>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</si>
  <si>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</si>
  <si>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</si>
  <si>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</si>
  <si>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</si>
  <si>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</si>
  <si>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</si>
  <si>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</si>
  <si>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</si>
  <si>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</si>
  <si>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</si>
  <si>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คน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</si>
  <si>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</si>
  <si>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</si>
  <si>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</si>
  <si>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</si>
  <si>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</si>
  <si>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</si>
  <si>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</si>
  <si>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</si>
  <si>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</si>
  <si>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</si>
  <si>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</si>
  <si>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</si>
  <si>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</si>
  <si>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</si>
  <si>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</si>
  <si>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</si>
  <si>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</si>
  <si>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</si>
  <si>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</si>
  <si>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</si>
  <si>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</si>
  <si>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</si>
  <si>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</si>
  <si>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</si>
  <si>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</si>
  <si>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</si>
  <si>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</si>
  <si>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</si>
  <si>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</si>
  <si>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</si>
  <si>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</si>
  <si>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</si>
  <si>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</si>
  <si>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</si>
  <si>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</si>
  <si>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</si>
  <si>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</si>
  <si>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</si>
  <si>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</si>
  <si>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</si>
  <si>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</si>
  <si>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</si>
  <si>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</si>
  <si>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</si>
  <si>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</si>
  <si>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</si>
  <si>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</si>
  <si>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</si>
  <si>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</si>
  <si>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</si>
  <si>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</si>
  <si>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</si>
  <si>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</si>
  <si>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</si>
  <si>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</si>
  <si>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</si>
  <si>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</si>
  <si>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</si>
  <si>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</si>
  <si>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</si>
  <si>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</si>
  <si>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</si>
  <si>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</si>
  <si>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</si>
  <si>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</si>
  <si>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</si>
  <si>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</si>
  <si>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</si>
  <si>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</si>
  <si>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</si>
  <si>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</si>
  <si>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</si>
  <si>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</si>
  <si>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</si>
  <si>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</si>
  <si>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</si>
  <si>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</si>
  <si>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</si>
  <si>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</si>
  <si>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</si>
  <si>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</si>
  <si>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</si>
  <si>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</si>
  <si>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</si>
  <si>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</si>
  <si>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</si>
  <si>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</si>
  <si>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</si>
  <si>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</si>
  <si>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</si>
  <si>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</si>
  <si>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</si>
  <si>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</si>
  <si>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</si>
  <si>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</si>
  <si>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</si>
  <si>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</si>
  <si>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</si>
  <si>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</si>
  <si>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</si>
  <si>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</si>
  <si>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</si>
  <si>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</si>
  <si>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</si>
  <si>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</si>
  <si>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</si>
  <si>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</si>
  <si>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</si>
  <si>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</si>
  <si>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</si>
  <si>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</si>
  <si>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</si>
  <si>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</si>
  <si>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</si>
  <si>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</si>
  <si>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</si>
  <si>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</si>
  <si>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</si>
  <si>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</si>
  <si>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</si>
  <si>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</si>
  <si>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</si>
  <si>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</si>
  <si>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</si>
  <si>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สำนักงานสาธารณสุขจังหวัดกระบี่</t>
  </si>
  <si>
    <t>จำนวนผู้ป่วยนอก</t>
  </si>
  <si>
    <t>จำนวนคนตายจากโรคหัวใจ</t>
  </si>
  <si>
    <t>ราย</t>
  </si>
  <si>
    <t>จำนวนคนตายจาก อุบัติเหตุ และสารพิษ</t>
  </si>
  <si>
    <t>-</t>
  </si>
  <si>
    <t>จำนวนคนตายจาก มะเร็งทุกชนิด</t>
  </si>
  <si>
    <t>จำนวนคนตายจาก ความดันเลือดสูง และโรคหลอดเลือดในสมอง</t>
  </si>
  <si>
    <t>จำนวนคนตายจาก การบาดเจ็บจากการฆ่าตัวตาย ถูกฆ่าตาย และอื่น ๆ</t>
  </si>
  <si>
    <t>จำนวนคนตายจาก โรคเกี่ยวกับตับและตับอ่อน</t>
  </si>
  <si>
    <t>จำนวนคนตายจาก ปอดอักเสบและโรคอื่น ๆ ของปอด</t>
  </si>
  <si>
    <t>ไม่มีผู้ป่วยตาย</t>
  </si>
  <si>
    <t>จำนวนคนตายจาก วัณโรคทุกชนิด</t>
  </si>
  <si>
    <t>จำนวนคนตายจาก ไข้เลือดออก</t>
  </si>
  <si>
    <t>สัดส่วนคนอายุ 6 ปีขึ้นไป ออกกำลังกายอย่างน้อยสัปดาห์ละ 3 วัน ๆ ละ 30 นาที</t>
  </si>
  <si>
    <t>NA</t>
  </si>
  <si>
    <t>อัตราการคลอดในมารดาอายุ 15-19 ปี</t>
  </si>
  <si>
    <t>สัดส่วนผู้สูงอายุที่พักอาศัยอยู่ในห้องนอนชั้นล่างหรืออยู่บ้านชั้นเดียว</t>
  </si>
  <si>
    <t>สัดส่วนค่าใช้จ่ายประเภทเวชภัณฑ์และค่าตรวจรักษาพยาบาล ต่อค่าใช้จ่ายทั้งหมดของครัวเรือน</t>
  </si>
  <si>
    <t>รายจ่ายสุขภาพทั้งหมด</t>
  </si>
  <si>
    <t>บาท</t>
  </si>
  <si>
    <t>ร้อยละ</t>
  </si>
  <si>
    <t>ร้อยละของประชากรอายุ 15 - 75 ปีมีภาวะน้ำหนักเกิน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</si>
</sst>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" fontId="2" fillId="0" borderId="3" xfId="0" applyNumberFormat="1" applyFont="1" applyFill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Fill="1" applyAlignment="1">
      <alignment horizontal="center"/>
    </xf>
    <xf numFmtId="187" fontId="4" fillId="0" borderId="4" xfId="1" applyNumberFormat="1" applyFont="1" applyFill="1" applyBorder="1" applyAlignment="1" applyProtection="1"/>
    <xf numFmtId="187" fontId="2" fillId="0" borderId="4" xfId="1" applyNumberFormat="1" applyFont="1" applyFill="1" applyBorder="1"/>
    <xf numFmtId="43" fontId="4" fillId="0" borderId="5" xfId="1" applyFont="1" applyFill="1" applyBorder="1" applyAlignment="1" applyProtection="1"/>
    <xf numFmtId="187" fontId="2" fillId="0" borderId="0" xfId="1" applyNumberFormat="1" applyFont="1" applyFill="1"/>
    <xf numFmtId="187" fontId="2" fillId="0" borderId="5" xfId="1" applyNumberFormat="1" applyFont="1" applyFill="1" applyBorder="1"/>
    <xf numFmtId="187" fontId="4" fillId="0" borderId="2" xfId="1" applyNumberFormat="1" applyFont="1" applyFill="1" applyBorder="1" applyAlignment="1" applyProtection="1">
      <alignment horizontal="right"/>
    </xf>
    <xf numFmtId="187" fontId="2" fillId="0" borderId="2" xfId="1" applyNumberFormat="1" applyFont="1" applyFill="1" applyBorder="1" applyAlignment="1">
      <alignment horizontal="right"/>
    </xf>
    <xf numFmtId="43" fontId="2" fillId="0" borderId="2" xfId="1" applyFont="1" applyFill="1" applyBorder="1" applyAlignment="1">
      <alignment horizontal="center"/>
    </xf>
    <xf numFmtId="187" fontId="2" fillId="0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2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5.2.1"/>
      <sheetName val="1.5.2.2"/>
      <sheetName val="1.5.2.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C50" sqref="C5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3">
      <c r="A1" s="1" t="s">
        <v>0</v>
      </c>
      <c r="B1" s="2" t="s">
        <v>1</v>
      </c>
    </row>
    <row r="2" spans="1:16" x14ac:dyDescent="0.3">
      <c r="A2" s="1" t="s">
        <v>2</v>
      </c>
      <c r="B2" s="6" t="s">
        <v>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462101</v>
      </c>
      <c r="K5" s="17">
        <v>465931</v>
      </c>
      <c r="L5" s="17">
        <v>469769</v>
      </c>
      <c r="M5" s="17">
        <v>473738</v>
      </c>
      <c r="N5" s="17">
        <v>476739</v>
      </c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116402</v>
      </c>
      <c r="K6" s="18">
        <v>118288</v>
      </c>
      <c r="L6" s="18">
        <v>120030</v>
      </c>
      <c r="M6" s="18">
        <v>122042</v>
      </c>
      <c r="N6" s="18">
        <v>123729</v>
      </c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20678</v>
      </c>
      <c r="K7" s="18">
        <v>20940</v>
      </c>
      <c r="L7" s="18">
        <v>20998</v>
      </c>
      <c r="M7" s="18">
        <v>21314</v>
      </c>
      <c r="N7" s="18">
        <v>21491</v>
      </c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10700</v>
      </c>
      <c r="K8" s="18">
        <v>10805</v>
      </c>
      <c r="L8" s="18">
        <v>10969</v>
      </c>
      <c r="M8" s="18">
        <v>11036</v>
      </c>
      <c r="N8" s="18">
        <v>11153</v>
      </c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16673</v>
      </c>
      <c r="K9" s="18">
        <v>16965</v>
      </c>
      <c r="L9" s="18">
        <v>17278</v>
      </c>
      <c r="M9" s="18">
        <v>17644</v>
      </c>
      <c r="N9" s="18">
        <v>17983</v>
      </c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10429</v>
      </c>
      <c r="K10" s="18">
        <v>10473</v>
      </c>
      <c r="L10" s="18">
        <v>10540</v>
      </c>
      <c r="M10" s="18">
        <v>10564</v>
      </c>
      <c r="N10" s="18">
        <v>10558</v>
      </c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6601</v>
      </c>
      <c r="K11" s="18">
        <v>6694</v>
      </c>
      <c r="L11" s="18">
        <v>6781</v>
      </c>
      <c r="M11" s="18">
        <v>6835</v>
      </c>
      <c r="N11" s="18">
        <v>6885</v>
      </c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9745</v>
      </c>
      <c r="K12" s="18">
        <v>9815</v>
      </c>
      <c r="L12" s="18">
        <v>9957</v>
      </c>
      <c r="M12" s="18">
        <v>10073</v>
      </c>
      <c r="N12" s="18">
        <v>10158</v>
      </c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13721</v>
      </c>
      <c r="K13" s="18">
        <v>13989</v>
      </c>
      <c r="L13" s="18">
        <v>14214</v>
      </c>
      <c r="M13" s="18">
        <v>14439</v>
      </c>
      <c r="N13" s="18">
        <v>14759</v>
      </c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12350</v>
      </c>
      <c r="K14" s="18">
        <v>12919</v>
      </c>
      <c r="L14" s="18">
        <v>13383</v>
      </c>
      <c r="M14" s="18">
        <v>13993</v>
      </c>
      <c r="N14" s="18">
        <v>14333</v>
      </c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10091</v>
      </c>
      <c r="K15" s="18">
        <v>10202</v>
      </c>
      <c r="L15" s="18">
        <v>10386</v>
      </c>
      <c r="M15" s="18">
        <v>10533</v>
      </c>
      <c r="N15" s="18">
        <v>10717</v>
      </c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5414</v>
      </c>
      <c r="K16" s="18">
        <v>5486</v>
      </c>
      <c r="L16" s="18">
        <v>5524</v>
      </c>
      <c r="M16" s="18">
        <v>5611</v>
      </c>
      <c r="N16" s="18">
        <v>5692</v>
      </c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49283</v>
      </c>
      <c r="K17" s="18">
        <v>49410</v>
      </c>
      <c r="L17" s="18">
        <v>49612</v>
      </c>
      <c r="M17" s="18">
        <v>49832</v>
      </c>
      <c r="N17" s="18">
        <v>55818</v>
      </c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7068</v>
      </c>
      <c r="K18" s="18">
        <v>7096</v>
      </c>
      <c r="L18" s="18">
        <v>7075</v>
      </c>
      <c r="M18" s="18">
        <v>7094</v>
      </c>
      <c r="N18" s="18">
        <v>12964</v>
      </c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8766</v>
      </c>
      <c r="K19" s="18">
        <v>8769</v>
      </c>
      <c r="L19" s="18">
        <v>8844</v>
      </c>
      <c r="M19" s="18">
        <v>8879</v>
      </c>
      <c r="N19" s="18">
        <v>8910</v>
      </c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9193</v>
      </c>
      <c r="K20" s="18">
        <v>9266</v>
      </c>
      <c r="L20" s="18">
        <v>9314</v>
      </c>
      <c r="M20" s="18">
        <v>9394</v>
      </c>
      <c r="N20" s="18">
        <v>9391</v>
      </c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9005</v>
      </c>
      <c r="K21" s="18">
        <v>8982</v>
      </c>
      <c r="L21" s="18">
        <v>9037</v>
      </c>
      <c r="M21" s="18">
        <v>9036</v>
      </c>
      <c r="N21" s="18">
        <v>9050</v>
      </c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9361</v>
      </c>
      <c r="K22" s="18">
        <v>9417</v>
      </c>
      <c r="L22" s="18">
        <v>9457</v>
      </c>
      <c r="M22" s="18">
        <v>9516</v>
      </c>
      <c r="N22" s="18">
        <v>9575</v>
      </c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5890</v>
      </c>
      <c r="K23" s="18">
        <v>5880</v>
      </c>
      <c r="L23" s="18">
        <v>5885</v>
      </c>
      <c r="M23" s="18">
        <v>5913</v>
      </c>
      <c r="N23" s="18">
        <v>5928</v>
      </c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32668</v>
      </c>
      <c r="K24" s="18">
        <v>33146</v>
      </c>
      <c r="L24" s="18">
        <v>33612</v>
      </c>
      <c r="M24" s="18">
        <v>33976</v>
      </c>
      <c r="N24" s="18">
        <v>35506</v>
      </c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6313</v>
      </c>
      <c r="K25" s="18">
        <v>6372</v>
      </c>
      <c r="L25" s="18">
        <v>6508</v>
      </c>
      <c r="M25" s="18">
        <v>6599</v>
      </c>
      <c r="N25" s="18">
        <v>7894</v>
      </c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5834</v>
      </c>
      <c r="K26" s="18">
        <v>5887</v>
      </c>
      <c r="L26" s="18">
        <v>5965</v>
      </c>
      <c r="M26" s="18">
        <v>6044</v>
      </c>
      <c r="N26" s="18">
        <v>6082</v>
      </c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8199</v>
      </c>
      <c r="K27" s="18">
        <v>8300</v>
      </c>
      <c r="L27" s="18">
        <v>8414</v>
      </c>
      <c r="M27" s="18">
        <v>8488</v>
      </c>
      <c r="N27" s="18">
        <v>8499</v>
      </c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6066</v>
      </c>
      <c r="K28" s="18">
        <v>6100</v>
      </c>
      <c r="L28" s="18">
        <v>6113</v>
      </c>
      <c r="M28" s="18">
        <v>6123</v>
      </c>
      <c r="N28" s="18">
        <v>6204</v>
      </c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6256</v>
      </c>
      <c r="K29" s="18">
        <v>6487</v>
      </c>
      <c r="L29" s="18">
        <v>6612</v>
      </c>
      <c r="M29" s="18">
        <v>6722</v>
      </c>
      <c r="N29" s="18">
        <v>6827</v>
      </c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69398</v>
      </c>
      <c r="K30" s="18">
        <v>69935</v>
      </c>
      <c r="L30" s="18">
        <v>70422</v>
      </c>
      <c r="M30" s="18">
        <v>71091</v>
      </c>
      <c r="N30" s="18">
        <v>77950</v>
      </c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9108</v>
      </c>
      <c r="K31" s="18">
        <v>9197</v>
      </c>
      <c r="L31" s="18">
        <v>9249</v>
      </c>
      <c r="M31" s="18">
        <v>9556</v>
      </c>
      <c r="N31" s="18">
        <v>13139</v>
      </c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6362</v>
      </c>
      <c r="K32" s="18">
        <v>6483</v>
      </c>
      <c r="L32" s="18">
        <v>6522</v>
      </c>
      <c r="M32" s="18">
        <v>6571</v>
      </c>
      <c r="N32" s="18">
        <v>6616</v>
      </c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16823</v>
      </c>
      <c r="K33" s="18">
        <v>16897</v>
      </c>
      <c r="L33" s="18">
        <v>16992</v>
      </c>
      <c r="M33" s="18">
        <v>17141</v>
      </c>
      <c r="N33" s="18">
        <v>20167</v>
      </c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10720</v>
      </c>
      <c r="K34" s="18">
        <v>10772</v>
      </c>
      <c r="L34" s="18">
        <v>10881</v>
      </c>
      <c r="M34" s="18">
        <v>10952</v>
      </c>
      <c r="N34" s="18">
        <v>11043</v>
      </c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9538</v>
      </c>
      <c r="K35" s="18">
        <v>9658</v>
      </c>
      <c r="L35" s="18">
        <v>9756</v>
      </c>
      <c r="M35" s="18">
        <v>9819</v>
      </c>
      <c r="N35" s="18">
        <v>9856</v>
      </c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10586</v>
      </c>
      <c r="K36" s="18">
        <v>10632</v>
      </c>
      <c r="L36" s="18">
        <v>10681</v>
      </c>
      <c r="M36" s="18">
        <v>10699</v>
      </c>
      <c r="N36" s="18">
        <v>10762</v>
      </c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6261</v>
      </c>
      <c r="K37" s="18">
        <v>6296</v>
      </c>
      <c r="L37" s="18">
        <v>6341</v>
      </c>
      <c r="M37" s="18">
        <v>6353</v>
      </c>
      <c r="N37" s="18">
        <v>6367</v>
      </c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46069</v>
      </c>
      <c r="K38" s="18">
        <v>46293</v>
      </c>
      <c r="L38" s="18">
        <v>46419</v>
      </c>
      <c r="M38" s="18">
        <v>46612</v>
      </c>
      <c r="N38" s="18">
        <v>56607</v>
      </c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5477</v>
      </c>
      <c r="K39" s="18">
        <v>5512</v>
      </c>
      <c r="L39" s="18">
        <v>5484</v>
      </c>
      <c r="M39" s="18">
        <v>5447</v>
      </c>
      <c r="N39" s="18">
        <v>11187</v>
      </c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2368</v>
      </c>
      <c r="K40" s="18">
        <v>2386</v>
      </c>
      <c r="L40" s="18">
        <v>2394</v>
      </c>
      <c r="M40" s="18">
        <v>2384</v>
      </c>
      <c r="N40" s="18">
        <v>6526</v>
      </c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4952</v>
      </c>
      <c r="K41" s="18">
        <v>4948</v>
      </c>
      <c r="L41" s="18">
        <v>4925</v>
      </c>
      <c r="M41" s="18">
        <v>4898</v>
      </c>
      <c r="N41" s="18">
        <v>4906</v>
      </c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6930</v>
      </c>
      <c r="K42" s="18">
        <v>6965</v>
      </c>
      <c r="L42" s="18">
        <v>7035</v>
      </c>
      <c r="M42" s="18">
        <v>7142</v>
      </c>
      <c r="N42" s="18">
        <v>7170</v>
      </c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6419</v>
      </c>
      <c r="K43" s="18">
        <v>6465</v>
      </c>
      <c r="L43" s="18">
        <v>6516</v>
      </c>
      <c r="M43" s="18">
        <v>6563</v>
      </c>
      <c r="N43" s="18">
        <v>6614</v>
      </c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6589</v>
      </c>
      <c r="K44" s="18">
        <v>6700</v>
      </c>
      <c r="L44" s="18">
        <v>6747</v>
      </c>
      <c r="M44" s="18">
        <v>6805</v>
      </c>
      <c r="N44" s="18">
        <v>6817</v>
      </c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4359</v>
      </c>
      <c r="K45" s="18">
        <v>4350</v>
      </c>
      <c r="L45" s="18">
        <v>4351</v>
      </c>
      <c r="M45" s="18">
        <v>4345</v>
      </c>
      <c r="N45" s="18">
        <v>4381</v>
      </c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3908</v>
      </c>
      <c r="K46" s="18">
        <v>3913</v>
      </c>
      <c r="L46" s="18">
        <v>3878</v>
      </c>
      <c r="M46" s="18">
        <v>3892</v>
      </c>
      <c r="N46" s="18">
        <v>3877</v>
      </c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5067</v>
      </c>
      <c r="K47" s="18">
        <v>5054</v>
      </c>
      <c r="L47" s="18">
        <v>5089</v>
      </c>
      <c r="M47" s="18">
        <v>5136</v>
      </c>
      <c r="N47" s="18">
        <v>5129</v>
      </c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32319</v>
      </c>
      <c r="K48" s="18">
        <v>32441</v>
      </c>
      <c r="L48" s="18">
        <v>32465</v>
      </c>
      <c r="M48" s="18">
        <v>32551</v>
      </c>
      <c r="N48" s="18">
        <v>38712</v>
      </c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12412</v>
      </c>
      <c r="K49" s="18">
        <v>12497</v>
      </c>
      <c r="L49" s="18">
        <v>12490</v>
      </c>
      <c r="M49" s="18">
        <v>12539</v>
      </c>
      <c r="N49" s="18">
        <v>18701</v>
      </c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6415</v>
      </c>
      <c r="K50" s="18">
        <v>6453</v>
      </c>
      <c r="L50" s="18">
        <v>6480</v>
      </c>
      <c r="M50" s="18">
        <v>6517</v>
      </c>
      <c r="N50" s="18">
        <v>6520</v>
      </c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7620</v>
      </c>
      <c r="K51" s="18">
        <v>7618</v>
      </c>
      <c r="L51" s="18">
        <v>7621</v>
      </c>
      <c r="M51" s="18">
        <v>7626</v>
      </c>
      <c r="N51" s="18">
        <v>7636</v>
      </c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5872</v>
      </c>
      <c r="K52" s="18">
        <v>5873</v>
      </c>
      <c r="L52" s="18">
        <v>5874</v>
      </c>
      <c r="M52" s="18">
        <v>5869</v>
      </c>
      <c r="N52" s="18">
        <v>5855</v>
      </c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19838</v>
      </c>
      <c r="K53" s="18">
        <v>19946</v>
      </c>
      <c r="L53" s="18">
        <v>20090</v>
      </c>
      <c r="M53" s="18">
        <v>20177</v>
      </c>
      <c r="N53" s="18">
        <v>24524</v>
      </c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5269</v>
      </c>
      <c r="K54" s="18">
        <v>5348</v>
      </c>
      <c r="L54" s="18">
        <v>5419</v>
      </c>
      <c r="M54" s="18">
        <v>5481</v>
      </c>
      <c r="N54" s="18">
        <v>9769</v>
      </c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6007</v>
      </c>
      <c r="K55" s="18">
        <v>6063</v>
      </c>
      <c r="L55" s="18">
        <v>6131</v>
      </c>
      <c r="M55" s="18">
        <v>6157</v>
      </c>
      <c r="N55" s="18">
        <v>6155</v>
      </c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4678</v>
      </c>
      <c r="K56" s="18">
        <v>4651</v>
      </c>
      <c r="L56" s="18">
        <v>4677</v>
      </c>
      <c r="M56" s="18">
        <v>4686</v>
      </c>
      <c r="N56" s="18">
        <v>4696</v>
      </c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3884</v>
      </c>
      <c r="K57" s="18">
        <v>3884</v>
      </c>
      <c r="L57" s="18">
        <v>3863</v>
      </c>
      <c r="M57" s="18">
        <v>3853</v>
      </c>
      <c r="N57" s="18">
        <v>3904</v>
      </c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57781</v>
      </c>
      <c r="K58" s="18">
        <v>58188</v>
      </c>
      <c r="L58" s="18">
        <v>58739</v>
      </c>
      <c r="M58" s="18">
        <v>59139</v>
      </c>
      <c r="N58" s="18">
        <v>63893</v>
      </c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10012</v>
      </c>
      <c r="K59" s="18">
        <v>10164</v>
      </c>
      <c r="L59" s="18">
        <v>10295</v>
      </c>
      <c r="M59" s="18">
        <v>10399</v>
      </c>
      <c r="N59" s="18">
        <v>14802</v>
      </c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5260</v>
      </c>
      <c r="K60" s="18">
        <v>5273</v>
      </c>
      <c r="L60" s="18">
        <v>5284</v>
      </c>
      <c r="M60" s="18">
        <v>5272</v>
      </c>
      <c r="N60" s="18">
        <v>5284</v>
      </c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9215</v>
      </c>
      <c r="K61" s="18">
        <v>9284</v>
      </c>
      <c r="L61" s="18">
        <v>9406</v>
      </c>
      <c r="M61" s="18">
        <v>9526</v>
      </c>
      <c r="N61" s="18">
        <v>9717</v>
      </c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5716</v>
      </c>
      <c r="K62" s="18">
        <v>5773</v>
      </c>
      <c r="L62" s="18">
        <v>5841</v>
      </c>
      <c r="M62" s="18">
        <v>5908</v>
      </c>
      <c r="N62" s="18">
        <v>5952</v>
      </c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6433</v>
      </c>
      <c r="K63" s="18">
        <v>6445</v>
      </c>
      <c r="L63" s="18">
        <v>6537</v>
      </c>
      <c r="M63" s="18">
        <v>6582</v>
      </c>
      <c r="N63" s="18">
        <v>6572</v>
      </c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5974</v>
      </c>
      <c r="K64" s="18">
        <v>6013</v>
      </c>
      <c r="L64" s="18">
        <v>6045</v>
      </c>
      <c r="M64" s="18">
        <v>6089</v>
      </c>
      <c r="N64" s="18">
        <v>6073</v>
      </c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7795</v>
      </c>
      <c r="K65" s="18">
        <v>7820</v>
      </c>
      <c r="L65" s="18">
        <v>7866</v>
      </c>
      <c r="M65" s="18">
        <v>7845</v>
      </c>
      <c r="N65" s="18">
        <v>7937</v>
      </c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7376</v>
      </c>
      <c r="K66" s="18">
        <v>7416</v>
      </c>
      <c r="L66" s="18">
        <v>7465</v>
      </c>
      <c r="M66" s="18">
        <v>7518</v>
      </c>
      <c r="N66" s="18">
        <v>7556</v>
      </c>
      <c r="O66" s="18"/>
      <c r="P66" s="18"/>
    </row>
  </sheetData>
  <autoFilter ref="B1:B66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D7" sqref="D7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155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25">
        <v>28</v>
      </c>
      <c r="K5" s="25">
        <v>30</v>
      </c>
      <c r="L5" s="25">
        <v>34</v>
      </c>
      <c r="M5" s="25">
        <v>16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26">
        <v>12</v>
      </c>
      <c r="K6" s="26">
        <v>17</v>
      </c>
      <c r="L6" s="26">
        <v>17</v>
      </c>
      <c r="M6" s="26">
        <f>SUBTOTAL(9,M7:M16)</f>
        <v>7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26"/>
      <c r="K7" s="26"/>
      <c r="L7" s="26"/>
      <c r="M7" s="26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26"/>
      <c r="K8" s="26"/>
      <c r="L8" s="26"/>
      <c r="M8" s="26">
        <v>2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26"/>
      <c r="K9" s="26"/>
      <c r="L9" s="26"/>
      <c r="M9" s="26">
        <v>1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26"/>
      <c r="K10" s="26"/>
      <c r="L10" s="26"/>
      <c r="M10" s="26">
        <v>1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26"/>
      <c r="K11" s="26"/>
      <c r="L11" s="26"/>
      <c r="M11" s="26">
        <v>1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26"/>
      <c r="K12" s="26"/>
      <c r="L12" s="26"/>
      <c r="M12" s="26">
        <v>1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26"/>
      <c r="K13" s="26"/>
      <c r="L13" s="26"/>
      <c r="M13" s="26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26"/>
      <c r="K14" s="26"/>
      <c r="L14" s="26"/>
      <c r="M14" s="26">
        <v>1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26"/>
      <c r="K15" s="26"/>
      <c r="L15" s="26"/>
      <c r="M15" s="26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26"/>
      <c r="K16" s="26"/>
      <c r="L16" s="26"/>
      <c r="M16" s="26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26">
        <v>6</v>
      </c>
      <c r="K17" s="26">
        <v>2</v>
      </c>
      <c r="L17" s="26">
        <v>3</v>
      </c>
      <c r="M17" s="26">
        <f>SUBTOTAL(9,M18:M23)</f>
        <v>2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26"/>
      <c r="K18" s="26"/>
      <c r="L18" s="26"/>
      <c r="M18" s="26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26"/>
      <c r="K19" s="26"/>
      <c r="L19" s="26"/>
      <c r="M19" s="26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26"/>
      <c r="K20" s="26"/>
      <c r="L20" s="26"/>
      <c r="M20" s="26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26"/>
      <c r="K21" s="26"/>
      <c r="L21" s="26"/>
      <c r="M21" s="26">
        <v>2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26"/>
      <c r="K22" s="26"/>
      <c r="L22" s="26"/>
      <c r="M22" s="26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26"/>
      <c r="K23" s="26"/>
      <c r="L23" s="26"/>
      <c r="M23" s="26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26">
        <v>0</v>
      </c>
      <c r="K24" s="26">
        <v>0</v>
      </c>
      <c r="L24" s="26">
        <v>0</v>
      </c>
      <c r="M24" s="26">
        <f>SUBTOTAL(9,M25:M29)</f>
        <v>1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26"/>
      <c r="K25" s="26"/>
      <c r="L25" s="26"/>
      <c r="M25" s="26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26"/>
      <c r="K26" s="26"/>
      <c r="L26" s="26"/>
      <c r="M26" s="26">
        <v>1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26"/>
      <c r="K27" s="26"/>
      <c r="L27" s="26"/>
      <c r="M27" s="26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26"/>
      <c r="K28" s="26"/>
      <c r="L28" s="26"/>
      <c r="M28" s="26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26"/>
      <c r="K29" s="26"/>
      <c r="L29" s="26"/>
      <c r="M29" s="26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26">
        <v>3</v>
      </c>
      <c r="K30" s="26">
        <v>2</v>
      </c>
      <c r="L30" s="26">
        <v>1</v>
      </c>
      <c r="M30" s="26">
        <f>SUBTOTAL(9,M31:M37)</f>
        <v>3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26"/>
      <c r="K31" s="26"/>
      <c r="L31" s="26"/>
      <c r="M31" s="26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26"/>
      <c r="K32" s="26"/>
      <c r="L32" s="26"/>
      <c r="M32" s="26">
        <v>2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26"/>
      <c r="K33" s="26"/>
      <c r="L33" s="26"/>
      <c r="M33" s="26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26"/>
      <c r="K34" s="26"/>
      <c r="L34" s="26"/>
      <c r="M34" s="26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26"/>
      <c r="K35" s="26"/>
      <c r="L35" s="26"/>
      <c r="M35" s="26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26"/>
      <c r="K36" s="26"/>
      <c r="L36" s="26"/>
      <c r="M36" s="26">
        <v>1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26"/>
      <c r="K37" s="26"/>
      <c r="L37" s="26"/>
      <c r="M37" s="26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26">
        <v>2</v>
      </c>
      <c r="K38" s="26">
        <v>6</v>
      </c>
      <c r="L38" s="26">
        <v>5</v>
      </c>
      <c r="M38" s="26">
        <f>SUBTOTAL(9,M39:M47)</f>
        <v>1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26"/>
      <c r="K39" s="26"/>
      <c r="L39" s="26"/>
      <c r="M39" s="26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26"/>
      <c r="K40" s="26"/>
      <c r="L40" s="26"/>
      <c r="M40" s="26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26"/>
      <c r="K41" s="26"/>
      <c r="L41" s="26"/>
      <c r="M41" s="26">
        <v>1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26"/>
      <c r="K42" s="26"/>
      <c r="L42" s="26"/>
      <c r="M42" s="26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26"/>
      <c r="K43" s="26"/>
      <c r="L43" s="26"/>
      <c r="M43" s="26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26"/>
      <c r="K44" s="26"/>
      <c r="L44" s="26"/>
      <c r="M44" s="26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26"/>
      <c r="K45" s="26"/>
      <c r="L45" s="26"/>
      <c r="M45" s="26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26"/>
      <c r="K46" s="26"/>
      <c r="L46" s="26"/>
      <c r="M46" s="26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26"/>
      <c r="K47" s="26"/>
      <c r="L47" s="26"/>
      <c r="M47" s="26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26">
        <v>2</v>
      </c>
      <c r="K48" s="26">
        <v>0</v>
      </c>
      <c r="L48" s="26">
        <v>1</v>
      </c>
      <c r="M48" s="26">
        <v>1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26"/>
      <c r="K49" s="26"/>
      <c r="L49" s="26"/>
      <c r="M49" s="26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26"/>
      <c r="K50" s="26"/>
      <c r="L50" s="26"/>
      <c r="M50" s="26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26"/>
      <c r="K51" s="26"/>
      <c r="L51" s="26"/>
      <c r="M51" s="26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26"/>
      <c r="K52" s="26"/>
      <c r="L52" s="26"/>
      <c r="M52" s="26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26">
        <v>0</v>
      </c>
      <c r="K53" s="26">
        <v>0</v>
      </c>
      <c r="L53" s="26">
        <v>1</v>
      </c>
      <c r="M53" s="26" t="s">
        <v>148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26"/>
      <c r="K54" s="26"/>
      <c r="L54" s="26"/>
      <c r="M54" s="26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26"/>
      <c r="K55" s="26"/>
      <c r="L55" s="26"/>
      <c r="M55" s="26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26"/>
      <c r="K56" s="26"/>
      <c r="L56" s="26"/>
      <c r="M56" s="26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26"/>
      <c r="K57" s="26"/>
      <c r="L57" s="26"/>
      <c r="M57" s="26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26">
        <v>3</v>
      </c>
      <c r="K58" s="26">
        <v>3</v>
      </c>
      <c r="L58" s="26">
        <v>6</v>
      </c>
      <c r="M58" s="26">
        <v>1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26"/>
      <c r="K59" s="26"/>
      <c r="L59" s="26"/>
      <c r="M59" s="26">
        <v>1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26"/>
      <c r="K60" s="26"/>
      <c r="L60" s="26"/>
      <c r="M60" s="26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26"/>
      <c r="K61" s="26"/>
      <c r="L61" s="26"/>
      <c r="M61" s="26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26"/>
      <c r="K62" s="26"/>
      <c r="L62" s="26"/>
      <c r="M62" s="26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26"/>
      <c r="K63" s="26"/>
      <c r="L63" s="26"/>
      <c r="M63" s="26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26"/>
      <c r="K64" s="26"/>
      <c r="L64" s="26"/>
      <c r="M64" s="26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26"/>
      <c r="K65" s="26"/>
      <c r="L65" s="26"/>
      <c r="M65" s="26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26"/>
      <c r="K66" s="26"/>
      <c r="L66" s="26"/>
      <c r="M66" s="26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C8" sqref="C8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156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17">
        <v>4</v>
      </c>
      <c r="K5" s="17">
        <v>1</v>
      </c>
      <c r="L5" s="17">
        <v>1</v>
      </c>
      <c r="M5" s="16" t="s">
        <v>154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1</v>
      </c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>
        <v>1</v>
      </c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1</v>
      </c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1</v>
      </c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>
        <v>1</v>
      </c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1</v>
      </c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E4" sqref="E4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157</v>
      </c>
    </row>
    <row r="2" spans="1:16" x14ac:dyDescent="0.3">
      <c r="A2" s="1" t="s">
        <v>2</v>
      </c>
      <c r="B2" s="6"/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164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3">
      <c r="A5" s="11" t="s">
        <v>19</v>
      </c>
      <c r="B5" s="12" t="s">
        <v>20</v>
      </c>
      <c r="C5" s="13"/>
      <c r="D5" s="14"/>
      <c r="E5" s="27" t="s">
        <v>158</v>
      </c>
      <c r="F5" s="27" t="s">
        <v>158</v>
      </c>
      <c r="G5" s="27" t="s">
        <v>158</v>
      </c>
      <c r="H5" s="27" t="s">
        <v>158</v>
      </c>
      <c r="I5" s="27" t="s">
        <v>158</v>
      </c>
      <c r="J5" s="27" t="s">
        <v>158</v>
      </c>
      <c r="K5" s="27" t="s">
        <v>158</v>
      </c>
      <c r="L5" s="27" t="s">
        <v>158</v>
      </c>
      <c r="M5" s="27" t="s">
        <v>158</v>
      </c>
      <c r="N5" s="27" t="s">
        <v>158</v>
      </c>
      <c r="O5" s="27" t="s">
        <v>158</v>
      </c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E9" sqref="E9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159</v>
      </c>
    </row>
    <row r="2" spans="1:16" x14ac:dyDescent="0.3">
      <c r="A2" s="1" t="s">
        <v>2</v>
      </c>
      <c r="B2" s="6"/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164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3">
      <c r="A5" s="11" t="s">
        <v>19</v>
      </c>
      <c r="B5" s="12" t="s">
        <v>20</v>
      </c>
      <c r="C5" s="13"/>
      <c r="D5" s="14"/>
      <c r="E5" s="27" t="s">
        <v>158</v>
      </c>
      <c r="F5" s="27" t="s">
        <v>158</v>
      </c>
      <c r="G5" s="27" t="s">
        <v>158</v>
      </c>
      <c r="H5" s="27" t="s">
        <v>158</v>
      </c>
      <c r="I5" s="27" t="s">
        <v>158</v>
      </c>
      <c r="J5" s="27" t="s">
        <v>158</v>
      </c>
      <c r="K5" s="27" t="s">
        <v>158</v>
      </c>
      <c r="L5" s="27" t="s">
        <v>158</v>
      </c>
      <c r="M5" s="27" t="s">
        <v>158</v>
      </c>
      <c r="N5" s="27" t="s">
        <v>158</v>
      </c>
      <c r="O5" s="27" t="s">
        <v>158</v>
      </c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8" sqref="F8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160</v>
      </c>
    </row>
    <row r="2" spans="1:16" x14ac:dyDescent="0.3">
      <c r="A2" s="1" t="s">
        <v>2</v>
      </c>
      <c r="B2" s="6"/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164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3">
      <c r="A5" s="11" t="s">
        <v>19</v>
      </c>
      <c r="B5" s="12" t="s">
        <v>20</v>
      </c>
      <c r="C5" s="13"/>
      <c r="D5" s="14"/>
      <c r="E5" s="27" t="s">
        <v>158</v>
      </c>
      <c r="F5" s="27" t="s">
        <v>158</v>
      </c>
      <c r="G5" s="27" t="s">
        <v>158</v>
      </c>
      <c r="H5" s="27" t="s">
        <v>158</v>
      </c>
      <c r="I5" s="27" t="s">
        <v>158</v>
      </c>
      <c r="J5" s="27" t="s">
        <v>158</v>
      </c>
      <c r="K5" s="27" t="s">
        <v>158</v>
      </c>
      <c r="L5" s="27" t="s">
        <v>158</v>
      </c>
      <c r="M5" s="27" t="s">
        <v>158</v>
      </c>
      <c r="N5" s="27" t="s">
        <v>158</v>
      </c>
      <c r="O5" s="27" t="s">
        <v>158</v>
      </c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10" sqref="F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161</v>
      </c>
    </row>
    <row r="2" spans="1:16" x14ac:dyDescent="0.3">
      <c r="A2" s="1" t="s">
        <v>2</v>
      </c>
      <c r="B2" s="6"/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164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3">
      <c r="A5" s="11" t="s">
        <v>19</v>
      </c>
      <c r="B5" s="12" t="s">
        <v>20</v>
      </c>
      <c r="C5" s="13"/>
      <c r="D5" s="14"/>
      <c r="E5" s="27" t="s">
        <v>158</v>
      </c>
      <c r="F5" s="27" t="s">
        <v>158</v>
      </c>
      <c r="G5" s="27" t="s">
        <v>158</v>
      </c>
      <c r="H5" s="27" t="s">
        <v>158</v>
      </c>
      <c r="I5" s="27" t="s">
        <v>158</v>
      </c>
      <c r="J5" s="27" t="s">
        <v>158</v>
      </c>
      <c r="K5" s="27" t="s">
        <v>158</v>
      </c>
      <c r="L5" s="27" t="s">
        <v>158</v>
      </c>
      <c r="M5" s="27" t="s">
        <v>158</v>
      </c>
      <c r="N5" s="27" t="s">
        <v>158</v>
      </c>
      <c r="O5" s="27" t="s">
        <v>158</v>
      </c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H8" sqref="H8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3" width="10.625" style="4" customWidth="1"/>
    <col min="14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162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163</v>
      </c>
      <c r="F4" s="10" t="str">
        <f>E4</f>
        <v>บาท</v>
      </c>
      <c r="G4" s="10" t="str">
        <f t="shared" ref="G4:P4" si="0">F4</f>
        <v>บาท</v>
      </c>
      <c r="H4" s="10" t="str">
        <f t="shared" si="0"/>
        <v>บาท</v>
      </c>
      <c r="I4" s="10" t="str">
        <f t="shared" si="0"/>
        <v>บาท</v>
      </c>
      <c r="J4" s="10" t="str">
        <f t="shared" si="0"/>
        <v>บาท</v>
      </c>
      <c r="K4" s="10" t="str">
        <f t="shared" si="0"/>
        <v>บาท</v>
      </c>
      <c r="L4" s="10" t="str">
        <f t="shared" si="0"/>
        <v>บาท</v>
      </c>
      <c r="M4" s="10" t="str">
        <f t="shared" si="0"/>
        <v>บาท</v>
      </c>
      <c r="N4" s="10" t="str">
        <f t="shared" si="0"/>
        <v>บาท</v>
      </c>
      <c r="O4" s="10" t="str">
        <f>N4</f>
        <v>บาท</v>
      </c>
      <c r="P4" s="10" t="str">
        <f t="shared" si="0"/>
        <v>บาท</v>
      </c>
    </row>
    <row r="5" spans="1:16" x14ac:dyDescent="0.3">
      <c r="A5" s="11" t="s">
        <v>19</v>
      </c>
      <c r="B5" s="12" t="s">
        <v>20</v>
      </c>
      <c r="C5" s="13"/>
      <c r="D5" s="14"/>
      <c r="E5" s="27"/>
      <c r="F5" s="27"/>
      <c r="G5" s="27"/>
      <c r="H5" s="27"/>
      <c r="I5" s="27"/>
      <c r="J5" s="28">
        <v>51124158.310000002</v>
      </c>
      <c r="K5" s="28">
        <v>17539849</v>
      </c>
      <c r="L5" s="28">
        <v>42056489</v>
      </c>
      <c r="M5" s="28">
        <v>55979595.109999999</v>
      </c>
      <c r="N5" s="27"/>
      <c r="O5" s="27"/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28618085.310000002</v>
      </c>
      <c r="K6" s="18">
        <v>9697398</v>
      </c>
      <c r="L6" s="18">
        <v>24654093</v>
      </c>
      <c r="M6" s="18">
        <v>26726303.5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7641975</v>
      </c>
      <c r="K7" s="18">
        <v>2042365</v>
      </c>
      <c r="L7" s="18">
        <v>6042862</v>
      </c>
      <c r="M7" s="18">
        <v>8680039.75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2706686</v>
      </c>
      <c r="K8" s="18">
        <v>970078</v>
      </c>
      <c r="L8" s="18">
        <v>2535010</v>
      </c>
      <c r="M8" s="18">
        <v>2795297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2676327</v>
      </c>
      <c r="K9" s="18">
        <v>752233</v>
      </c>
      <c r="L9" s="18">
        <v>1898329</v>
      </c>
      <c r="M9" s="18">
        <v>1690997.75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1252434.31</v>
      </c>
      <c r="K10" s="18">
        <v>486357</v>
      </c>
      <c r="L10" s="18">
        <v>2178928</v>
      </c>
      <c r="M10" s="18">
        <v>1476953.5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946903</v>
      </c>
      <c r="K11" s="18">
        <v>192770</v>
      </c>
      <c r="L11" s="18">
        <v>395742</v>
      </c>
      <c r="M11" s="18">
        <v>637305.75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1601014</v>
      </c>
      <c r="K12" s="18">
        <v>917584</v>
      </c>
      <c r="L12" s="18">
        <v>1846216</v>
      </c>
      <c r="M12" s="18">
        <v>1404526.75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3031106</v>
      </c>
      <c r="K13" s="18">
        <v>1387387</v>
      </c>
      <c r="L13" s="18">
        <v>2791353</v>
      </c>
      <c r="M13" s="18">
        <v>2336514.75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6133414</v>
      </c>
      <c r="K14" s="18">
        <v>2178977</v>
      </c>
      <c r="L14" s="18">
        <v>4989224</v>
      </c>
      <c r="M14" s="18">
        <v>5590801.25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1589538</v>
      </c>
      <c r="K15" s="18">
        <v>519591</v>
      </c>
      <c r="L15" s="18">
        <v>1065179</v>
      </c>
      <c r="M15" s="18">
        <v>1537819.5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1038688</v>
      </c>
      <c r="K16" s="18">
        <v>250056</v>
      </c>
      <c r="L16" s="18">
        <v>911250</v>
      </c>
      <c r="M16" s="18">
        <v>576047.5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3462119</v>
      </c>
      <c r="K17" s="18">
        <v>1145788</v>
      </c>
      <c r="L17" s="18">
        <v>2609410</v>
      </c>
      <c r="M17" s="18">
        <v>3621330.5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1407592</v>
      </c>
      <c r="K18" s="18">
        <v>447448</v>
      </c>
      <c r="L18" s="18">
        <v>933779</v>
      </c>
      <c r="M18" s="18">
        <v>784232.5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740007</v>
      </c>
      <c r="K19" s="18">
        <v>137118</v>
      </c>
      <c r="L19" s="18">
        <v>270171</v>
      </c>
      <c r="M19" s="18">
        <v>988001.5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250363</v>
      </c>
      <c r="K20" s="18">
        <v>83791</v>
      </c>
      <c r="L20" s="18">
        <v>341912</v>
      </c>
      <c r="M20" s="18">
        <v>395564.5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522367</v>
      </c>
      <c r="K21" s="18">
        <v>317002</v>
      </c>
      <c r="L21" s="18">
        <v>304169</v>
      </c>
      <c r="M21" s="18">
        <v>705770.5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349929</v>
      </c>
      <c r="K22" s="18">
        <v>55733</v>
      </c>
      <c r="L22" s="18">
        <v>425733</v>
      </c>
      <c r="M22" s="18">
        <v>400108.5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191861</v>
      </c>
      <c r="K23" s="18">
        <v>104696</v>
      </c>
      <c r="L23" s="18">
        <v>333646</v>
      </c>
      <c r="M23" s="18">
        <v>347653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1372793</v>
      </c>
      <c r="K24" s="18">
        <v>519736</v>
      </c>
      <c r="L24" s="18">
        <v>1316585</v>
      </c>
      <c r="M24" s="18">
        <v>4954313.5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532162</v>
      </c>
      <c r="K25" s="18">
        <v>159842</v>
      </c>
      <c r="L25" s="18">
        <v>328425</v>
      </c>
      <c r="M25" s="18">
        <v>760776.5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189272</v>
      </c>
      <c r="K26" s="18">
        <v>12301</v>
      </c>
      <c r="L26" s="18">
        <v>108455</v>
      </c>
      <c r="M26" s="18">
        <v>861407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297019</v>
      </c>
      <c r="K27" s="18">
        <v>140678</v>
      </c>
      <c r="L27" s="18">
        <v>362873</v>
      </c>
      <c r="M27" s="18">
        <v>1230401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167496</v>
      </c>
      <c r="K28" s="18">
        <v>3609</v>
      </c>
      <c r="L28" s="18">
        <v>173051</v>
      </c>
      <c r="M28" s="18">
        <v>990379.5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186844</v>
      </c>
      <c r="K29" s="18">
        <v>203306</v>
      </c>
      <c r="L29" s="18">
        <v>343781</v>
      </c>
      <c r="M29" s="18">
        <v>1111349.5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5355654</v>
      </c>
      <c r="K30" s="18">
        <v>1514397</v>
      </c>
      <c r="L30" s="18">
        <v>3833855</v>
      </c>
      <c r="M30" s="18">
        <v>6803620.1100000003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1263154</v>
      </c>
      <c r="K31" s="18">
        <v>230186</v>
      </c>
      <c r="L31" s="18">
        <v>765585</v>
      </c>
      <c r="M31" s="18">
        <v>1217295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349345</v>
      </c>
      <c r="K32" s="18">
        <v>168463</v>
      </c>
      <c r="L32" s="18">
        <v>242076</v>
      </c>
      <c r="M32" s="18">
        <v>440372.25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1866975</v>
      </c>
      <c r="K33" s="18">
        <v>599251</v>
      </c>
      <c r="L33" s="18">
        <v>1113562</v>
      </c>
      <c r="M33" s="18">
        <v>1674942.5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222990</v>
      </c>
      <c r="K34" s="18">
        <v>10620</v>
      </c>
      <c r="L34" s="18">
        <v>231702</v>
      </c>
      <c r="M34" s="18">
        <v>965314.86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625408</v>
      </c>
      <c r="K35" s="18">
        <v>216511</v>
      </c>
      <c r="L35" s="18">
        <v>800619</v>
      </c>
      <c r="M35" s="18">
        <v>846862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513407</v>
      </c>
      <c r="K36" s="18">
        <v>179330</v>
      </c>
      <c r="L36" s="18">
        <v>290438</v>
      </c>
      <c r="M36" s="18">
        <v>837691.5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514375</v>
      </c>
      <c r="K37" s="18">
        <v>110036</v>
      </c>
      <c r="L37" s="18">
        <v>389873</v>
      </c>
      <c r="M37" s="18">
        <v>821142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4146504</v>
      </c>
      <c r="K38" s="18">
        <v>1852576</v>
      </c>
      <c r="L38" s="18">
        <v>3702388</v>
      </c>
      <c r="M38" s="18">
        <v>4023444.5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2112630</v>
      </c>
      <c r="K39" s="18">
        <v>1287402</v>
      </c>
      <c r="L39" s="18">
        <v>1512262</v>
      </c>
      <c r="M39" s="18">
        <v>581162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194142</v>
      </c>
      <c r="K40" s="18">
        <v>41663</v>
      </c>
      <c r="L40" s="18">
        <v>435307</v>
      </c>
      <c r="M40" s="18">
        <v>394908.5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334198</v>
      </c>
      <c r="K41" s="18">
        <v>31818</v>
      </c>
      <c r="L41" s="18">
        <v>301919</v>
      </c>
      <c r="M41" s="18">
        <v>418122.5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296849</v>
      </c>
      <c r="K42" s="18">
        <v>48963</v>
      </c>
      <c r="L42" s="18">
        <v>151312</v>
      </c>
      <c r="M42" s="18">
        <v>456855.5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182157</v>
      </c>
      <c r="K43" s="18">
        <v>61769</v>
      </c>
      <c r="L43" s="18">
        <v>180800</v>
      </c>
      <c r="M43" s="18">
        <v>342540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364793</v>
      </c>
      <c r="K44" s="18">
        <v>227550</v>
      </c>
      <c r="L44" s="18">
        <v>608632</v>
      </c>
      <c r="M44" s="18">
        <v>563949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169027</v>
      </c>
      <c r="K45" s="18">
        <v>65275</v>
      </c>
      <c r="L45" s="18">
        <v>111424</v>
      </c>
      <c r="M45" s="18">
        <v>397231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355593</v>
      </c>
      <c r="K46" s="18">
        <v>8595</v>
      </c>
      <c r="L46" s="18">
        <v>207856</v>
      </c>
      <c r="M46" s="18">
        <v>565586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137115</v>
      </c>
      <c r="K47" s="18">
        <v>79541</v>
      </c>
      <c r="L47" s="18">
        <v>192876</v>
      </c>
      <c r="M47" s="18">
        <v>303090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1648849</v>
      </c>
      <c r="K48" s="18">
        <v>519560</v>
      </c>
      <c r="L48" s="18">
        <v>1775212</v>
      </c>
      <c r="M48" s="18">
        <v>3407533.5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996736</v>
      </c>
      <c r="K49" s="18">
        <v>305162</v>
      </c>
      <c r="L49" s="18">
        <v>1391084</v>
      </c>
      <c r="M49" s="18">
        <v>1689520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349215</v>
      </c>
      <c r="K50" s="18">
        <v>88996</v>
      </c>
      <c r="L50" s="18">
        <v>143177</v>
      </c>
      <c r="M50" s="18">
        <v>654013.5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238272</v>
      </c>
      <c r="K51" s="18">
        <v>94759</v>
      </c>
      <c r="L51" s="18">
        <v>118282</v>
      </c>
      <c r="M51" s="18">
        <v>614769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64626</v>
      </c>
      <c r="K52" s="18">
        <v>30643</v>
      </c>
      <c r="L52" s="18">
        <v>122669</v>
      </c>
      <c r="M52" s="18">
        <v>449231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1988461</v>
      </c>
      <c r="K53" s="18">
        <v>722619</v>
      </c>
      <c r="L53" s="18">
        <v>1610607</v>
      </c>
      <c r="M53" s="18">
        <v>1863217.5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1289713</v>
      </c>
      <c r="K54" s="18">
        <v>569941</v>
      </c>
      <c r="L54" s="18">
        <v>1111698</v>
      </c>
      <c r="M54" s="18">
        <v>1212899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330533</v>
      </c>
      <c r="K55" s="18">
        <v>90739</v>
      </c>
      <c r="L55" s="18">
        <v>123522</v>
      </c>
      <c r="M55" s="18">
        <v>283771.5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245713</v>
      </c>
      <c r="K56" s="18">
        <v>40200</v>
      </c>
      <c r="L56" s="18">
        <v>274178</v>
      </c>
      <c r="M56" s="18">
        <v>203320</v>
      </c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122502</v>
      </c>
      <c r="K57" s="18">
        <v>21739</v>
      </c>
      <c r="L57" s="18">
        <v>101209</v>
      </c>
      <c r="M57" s="18">
        <v>163227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4531693</v>
      </c>
      <c r="K58" s="18">
        <v>1567775</v>
      </c>
      <c r="L58" s="18">
        <v>2554339</v>
      </c>
      <c r="M58" s="18">
        <v>4579832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1513469</v>
      </c>
      <c r="K59" s="18">
        <v>739797</v>
      </c>
      <c r="L59" s="18">
        <v>1013310</v>
      </c>
      <c r="M59" s="18">
        <v>1155493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222737</v>
      </c>
      <c r="K60" s="18">
        <v>86786</v>
      </c>
      <c r="L60" s="18">
        <v>93402</v>
      </c>
      <c r="M60" s="18">
        <v>560884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949560</v>
      </c>
      <c r="K61" s="18">
        <v>230880</v>
      </c>
      <c r="L61" s="18">
        <v>167080</v>
      </c>
      <c r="M61" s="18">
        <v>642580.5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199499</v>
      </c>
      <c r="K62" s="18">
        <v>35644</v>
      </c>
      <c r="L62" s="18">
        <v>226033</v>
      </c>
      <c r="M62" s="18">
        <v>291410.5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498297</v>
      </c>
      <c r="K63" s="18">
        <v>105901</v>
      </c>
      <c r="L63" s="18">
        <v>176741</v>
      </c>
      <c r="M63" s="18">
        <v>466633.5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143625</v>
      </c>
      <c r="K64" s="18">
        <v>81818</v>
      </c>
      <c r="L64" s="18">
        <v>239125</v>
      </c>
      <c r="M64" s="18">
        <v>475671.5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404285</v>
      </c>
      <c r="K65" s="18">
        <v>119127</v>
      </c>
      <c r="L65" s="18">
        <v>159833</v>
      </c>
      <c r="M65" s="18">
        <v>491338.5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600221</v>
      </c>
      <c r="K66" s="18">
        <v>167822</v>
      </c>
      <c r="L66" s="18">
        <v>478815</v>
      </c>
      <c r="M66" s="18">
        <v>495820.5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F12" sqref="F12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3" width="10.625" style="4" customWidth="1"/>
    <col min="14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165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164</v>
      </c>
      <c r="F4" s="10" t="str">
        <f>E4</f>
        <v>ร้อยละ</v>
      </c>
      <c r="G4" s="10" t="str">
        <f t="shared" ref="G4:P4" si="0">F4</f>
        <v>ร้อยละ</v>
      </c>
      <c r="H4" s="10" t="str">
        <f t="shared" si="0"/>
        <v>ร้อยละ</v>
      </c>
      <c r="I4" s="10" t="str">
        <f t="shared" si="0"/>
        <v>ร้อยละ</v>
      </c>
      <c r="J4" s="10" t="str">
        <f t="shared" si="0"/>
        <v>ร้อยละ</v>
      </c>
      <c r="K4" s="10" t="str">
        <f t="shared" si="0"/>
        <v>ร้อยละ</v>
      </c>
      <c r="L4" s="10" t="str">
        <f t="shared" si="0"/>
        <v>ร้อยละ</v>
      </c>
      <c r="M4" s="10" t="str">
        <f t="shared" si="0"/>
        <v>ร้อยละ</v>
      </c>
      <c r="N4" s="10" t="str">
        <f t="shared" si="0"/>
        <v>ร้อยละ</v>
      </c>
      <c r="O4" s="10" t="str">
        <f>N4</f>
        <v>ร้อยละ</v>
      </c>
      <c r="P4" s="10" t="str">
        <f t="shared" si="0"/>
        <v>ร้อยละ</v>
      </c>
    </row>
    <row r="5" spans="1:16" x14ac:dyDescent="0.3">
      <c r="A5" s="11" t="s">
        <v>19</v>
      </c>
      <c r="B5" s="12" t="s">
        <v>20</v>
      </c>
      <c r="C5" s="13"/>
      <c r="D5" s="14"/>
      <c r="E5" s="27"/>
      <c r="F5" s="27"/>
      <c r="G5" s="27"/>
      <c r="H5" s="27"/>
      <c r="I5" s="27"/>
      <c r="J5" s="28"/>
      <c r="K5" s="28"/>
      <c r="L5" s="28"/>
      <c r="M5" s="28"/>
      <c r="N5" s="27"/>
      <c r="O5" s="27"/>
      <c r="P5" s="27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/>
      <c r="K6" s="18"/>
      <c r="L6" s="18"/>
      <c r="M6" s="18"/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F7" sqref="F7:F8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144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18</v>
      </c>
      <c r="F4" s="10" t="str">
        <f>E4</f>
        <v>คน</v>
      </c>
      <c r="G4" s="10" t="str">
        <f t="shared" ref="G4:P4" si="0">F4</f>
        <v>คน</v>
      </c>
      <c r="H4" s="10" t="str">
        <f t="shared" si="0"/>
        <v>คน</v>
      </c>
      <c r="I4" s="10" t="str">
        <f t="shared" si="0"/>
        <v>คน</v>
      </c>
      <c r="J4" s="10" t="str">
        <f t="shared" si="0"/>
        <v>คน</v>
      </c>
      <c r="K4" s="10" t="str">
        <f t="shared" si="0"/>
        <v>คน</v>
      </c>
      <c r="L4" s="10" t="str">
        <f t="shared" si="0"/>
        <v>คน</v>
      </c>
      <c r="M4" s="10" t="str">
        <f t="shared" si="0"/>
        <v>คน</v>
      </c>
      <c r="N4" s="10" t="str">
        <f t="shared" si="0"/>
        <v>คน</v>
      </c>
      <c r="O4" s="10" t="str">
        <f>N4</f>
        <v>คน</v>
      </c>
      <c r="P4" s="10" t="str">
        <f t="shared" si="0"/>
        <v>คน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2305615</v>
      </c>
      <c r="K5" s="17">
        <v>2517985</v>
      </c>
      <c r="L5" s="17">
        <v>2454354</v>
      </c>
      <c r="M5" s="17">
        <v>2347384</v>
      </c>
      <c r="N5" s="17">
        <v>2375156</v>
      </c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627376</v>
      </c>
      <c r="K6" s="18">
        <v>626682</v>
      </c>
      <c r="L6" s="18">
        <v>622073</v>
      </c>
      <c r="M6" s="18">
        <v>645322</v>
      </c>
      <c r="N6" s="18">
        <v>657052</v>
      </c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402588</v>
      </c>
      <c r="K7" s="18">
        <v>416748</v>
      </c>
      <c r="L7" s="18">
        <v>411662</v>
      </c>
      <c r="M7" s="18">
        <v>423456</v>
      </c>
      <c r="N7" s="18">
        <v>427741</v>
      </c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13185</v>
      </c>
      <c r="K8" s="18">
        <v>11034</v>
      </c>
      <c r="L8" s="18">
        <v>12600</v>
      </c>
      <c r="M8" s="18">
        <v>12238</v>
      </c>
      <c r="N8" s="18">
        <v>12327</v>
      </c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33319</v>
      </c>
      <c r="K9" s="18">
        <v>29905</v>
      </c>
      <c r="L9" s="18">
        <v>30521</v>
      </c>
      <c r="M9" s="18">
        <v>29793</v>
      </c>
      <c r="N9" s="18">
        <v>35060</v>
      </c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25235</v>
      </c>
      <c r="K10" s="18">
        <v>25247</v>
      </c>
      <c r="L10" s="18">
        <v>22016</v>
      </c>
      <c r="M10" s="18">
        <v>25415</v>
      </c>
      <c r="N10" s="18">
        <v>24101</v>
      </c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12502</v>
      </c>
      <c r="K11" s="18">
        <v>14401</v>
      </c>
      <c r="L11" s="18">
        <v>13929</v>
      </c>
      <c r="M11" s="18">
        <v>16662</v>
      </c>
      <c r="N11" s="18">
        <v>17930</v>
      </c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26583</v>
      </c>
      <c r="K12" s="18">
        <v>25868</v>
      </c>
      <c r="L12" s="18">
        <v>25201</v>
      </c>
      <c r="M12" s="18">
        <v>24807</v>
      </c>
      <c r="N12" s="18">
        <v>27257</v>
      </c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33367</v>
      </c>
      <c r="K13" s="18">
        <v>33037</v>
      </c>
      <c r="L13" s="18">
        <v>29189</v>
      </c>
      <c r="M13" s="18">
        <v>33510</v>
      </c>
      <c r="N13" s="18">
        <v>30283</v>
      </c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39083</v>
      </c>
      <c r="K14" s="18">
        <v>35508</v>
      </c>
      <c r="L14" s="18">
        <v>39257</v>
      </c>
      <c r="M14" s="18">
        <v>39908</v>
      </c>
      <c r="N14" s="18">
        <v>41347</v>
      </c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29445</v>
      </c>
      <c r="K15" s="18">
        <v>27375</v>
      </c>
      <c r="L15" s="18">
        <v>27328</v>
      </c>
      <c r="M15" s="18">
        <v>29815</v>
      </c>
      <c r="N15" s="18">
        <v>31796</v>
      </c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12069</v>
      </c>
      <c r="K16" s="18">
        <v>7559</v>
      </c>
      <c r="L16" s="18">
        <v>10370</v>
      </c>
      <c r="M16" s="18">
        <v>9718</v>
      </c>
      <c r="N16" s="18">
        <v>9210</v>
      </c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249346</v>
      </c>
      <c r="K17" s="18">
        <v>270202</v>
      </c>
      <c r="L17" s="18">
        <v>263163</v>
      </c>
      <c r="M17" s="18">
        <v>257277</v>
      </c>
      <c r="N17" s="18">
        <v>263060</v>
      </c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116921</v>
      </c>
      <c r="K18" s="18">
        <v>127591</v>
      </c>
      <c r="L18" s="18">
        <v>120107</v>
      </c>
      <c r="M18" s="18">
        <v>119937</v>
      </c>
      <c r="N18" s="18">
        <v>119566</v>
      </c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29314</v>
      </c>
      <c r="K19" s="18">
        <v>29265</v>
      </c>
      <c r="L19" s="18">
        <v>29609</v>
      </c>
      <c r="M19" s="18">
        <v>29408</v>
      </c>
      <c r="N19" s="18">
        <v>33528</v>
      </c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30719</v>
      </c>
      <c r="K20" s="18">
        <v>29391</v>
      </c>
      <c r="L20" s="18">
        <v>28619</v>
      </c>
      <c r="M20" s="18">
        <v>27979</v>
      </c>
      <c r="N20" s="18">
        <v>28039</v>
      </c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21858</v>
      </c>
      <c r="K21" s="18">
        <v>24001</v>
      </c>
      <c r="L21" s="18">
        <v>26437</v>
      </c>
      <c r="M21" s="18">
        <v>21009</v>
      </c>
      <c r="N21" s="18">
        <v>25516</v>
      </c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36766</v>
      </c>
      <c r="K22" s="18">
        <v>37171</v>
      </c>
      <c r="L22" s="18">
        <v>33685</v>
      </c>
      <c r="M22" s="18">
        <v>33184</v>
      </c>
      <c r="N22" s="18">
        <v>34877</v>
      </c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13768</v>
      </c>
      <c r="K23" s="18">
        <v>22783</v>
      </c>
      <c r="L23" s="18">
        <v>24706</v>
      </c>
      <c r="M23" s="18">
        <v>25760</v>
      </c>
      <c r="N23" s="18">
        <v>21534</v>
      </c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181781</v>
      </c>
      <c r="K24" s="18">
        <v>187611</v>
      </c>
      <c r="L24" s="18">
        <v>206461</v>
      </c>
      <c r="M24" s="18">
        <v>195006</v>
      </c>
      <c r="N24" s="18">
        <v>191353</v>
      </c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64622</v>
      </c>
      <c r="K25" s="18">
        <v>67024</v>
      </c>
      <c r="L25" s="18">
        <v>72093</v>
      </c>
      <c r="M25" s="18">
        <v>75264</v>
      </c>
      <c r="N25" s="18">
        <v>72963</v>
      </c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19258</v>
      </c>
      <c r="K26" s="18">
        <v>23788</v>
      </c>
      <c r="L26" s="18">
        <v>24230</v>
      </c>
      <c r="M26" s="18">
        <v>19594</v>
      </c>
      <c r="N26" s="18">
        <v>18348</v>
      </c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41059</v>
      </c>
      <c r="K27" s="18">
        <v>40880</v>
      </c>
      <c r="L27" s="18">
        <v>45756</v>
      </c>
      <c r="M27" s="18">
        <v>38281</v>
      </c>
      <c r="N27" s="18">
        <v>39946</v>
      </c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28944</v>
      </c>
      <c r="K28" s="18">
        <v>29569</v>
      </c>
      <c r="L28" s="18">
        <v>33313</v>
      </c>
      <c r="M28" s="18">
        <v>32444</v>
      </c>
      <c r="N28" s="18">
        <v>29619</v>
      </c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27898</v>
      </c>
      <c r="K29" s="18">
        <v>26350</v>
      </c>
      <c r="L29" s="18">
        <v>31069</v>
      </c>
      <c r="M29" s="18">
        <v>29423</v>
      </c>
      <c r="N29" s="18">
        <v>30477</v>
      </c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337948</v>
      </c>
      <c r="K30" s="18">
        <v>358572</v>
      </c>
      <c r="L30" s="18">
        <v>332541</v>
      </c>
      <c r="M30" s="18">
        <v>330284</v>
      </c>
      <c r="N30" s="18">
        <v>346228</v>
      </c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137094</v>
      </c>
      <c r="K31" s="18">
        <v>155855</v>
      </c>
      <c r="L31" s="18">
        <v>146452</v>
      </c>
      <c r="M31" s="18">
        <v>151286</v>
      </c>
      <c r="N31" s="18">
        <v>149149</v>
      </c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20724</v>
      </c>
      <c r="K32" s="18">
        <v>23332</v>
      </c>
      <c r="L32" s="18">
        <v>18152</v>
      </c>
      <c r="M32" s="18">
        <v>14369</v>
      </c>
      <c r="N32" s="18">
        <v>18086</v>
      </c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64466</v>
      </c>
      <c r="K33" s="18">
        <v>60274</v>
      </c>
      <c r="L33" s="18">
        <v>58880</v>
      </c>
      <c r="M33" s="18">
        <v>57162</v>
      </c>
      <c r="N33" s="18">
        <v>61994</v>
      </c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33988</v>
      </c>
      <c r="K34" s="18">
        <v>33762</v>
      </c>
      <c r="L34" s="18">
        <v>32305</v>
      </c>
      <c r="M34" s="18">
        <v>31923</v>
      </c>
      <c r="N34" s="18">
        <v>32591</v>
      </c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21646</v>
      </c>
      <c r="K35" s="18">
        <v>26484</v>
      </c>
      <c r="L35" s="18">
        <v>26955</v>
      </c>
      <c r="M35" s="18">
        <v>24989</v>
      </c>
      <c r="N35" s="18">
        <v>33074</v>
      </c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37421</v>
      </c>
      <c r="K36" s="18">
        <v>37168</v>
      </c>
      <c r="L36" s="18">
        <v>30637</v>
      </c>
      <c r="M36" s="18">
        <v>32734</v>
      </c>
      <c r="N36" s="18">
        <v>32308</v>
      </c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22609</v>
      </c>
      <c r="K37" s="18">
        <v>21697</v>
      </c>
      <c r="L37" s="18">
        <v>19160</v>
      </c>
      <c r="M37" s="18">
        <v>17821</v>
      </c>
      <c r="N37" s="18">
        <v>19026</v>
      </c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244997</v>
      </c>
      <c r="K38" s="18">
        <v>260206</v>
      </c>
      <c r="L38" s="18">
        <v>277696</v>
      </c>
      <c r="M38" s="18">
        <v>239452</v>
      </c>
      <c r="N38" s="18">
        <v>255629</v>
      </c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102165</v>
      </c>
      <c r="K39" s="18">
        <v>131710</v>
      </c>
      <c r="L39" s="18">
        <v>131771</v>
      </c>
      <c r="M39" s="18">
        <v>117105</v>
      </c>
      <c r="N39" s="18">
        <v>124158</v>
      </c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19439</v>
      </c>
      <c r="K40" s="18">
        <v>18882</v>
      </c>
      <c r="L40" s="18">
        <v>20978</v>
      </c>
      <c r="M40" s="18">
        <v>13965</v>
      </c>
      <c r="N40" s="18">
        <v>12954</v>
      </c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23848</v>
      </c>
      <c r="K41" s="18">
        <v>23151</v>
      </c>
      <c r="L41" s="18">
        <v>21936</v>
      </c>
      <c r="M41" s="18">
        <v>18050</v>
      </c>
      <c r="N41" s="18">
        <v>22101</v>
      </c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12146</v>
      </c>
      <c r="K42" s="18">
        <v>16175</v>
      </c>
      <c r="L42" s="18">
        <v>21015</v>
      </c>
      <c r="M42" s="18">
        <v>15262</v>
      </c>
      <c r="N42" s="18">
        <v>17783</v>
      </c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17107</v>
      </c>
      <c r="K43" s="18">
        <v>13651</v>
      </c>
      <c r="L43" s="18">
        <v>17766</v>
      </c>
      <c r="M43" s="18">
        <v>18514</v>
      </c>
      <c r="N43" s="18">
        <v>17912</v>
      </c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13774</v>
      </c>
      <c r="K44" s="18">
        <v>12176</v>
      </c>
      <c r="L44" s="18">
        <v>14537</v>
      </c>
      <c r="M44" s="18">
        <v>13252</v>
      </c>
      <c r="N44" s="18">
        <v>13844</v>
      </c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11536</v>
      </c>
      <c r="K45" s="18">
        <v>10014</v>
      </c>
      <c r="L45" s="18">
        <v>8493</v>
      </c>
      <c r="M45" s="18">
        <v>8202</v>
      </c>
      <c r="N45" s="18">
        <v>9323</v>
      </c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19603</v>
      </c>
      <c r="K46" s="18">
        <v>17561</v>
      </c>
      <c r="L46" s="18">
        <v>18919</v>
      </c>
      <c r="M46" s="18">
        <v>16659</v>
      </c>
      <c r="N46" s="18">
        <v>17452</v>
      </c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25379</v>
      </c>
      <c r="K47" s="18">
        <v>16886</v>
      </c>
      <c r="L47" s="18">
        <v>22281</v>
      </c>
      <c r="M47" s="18">
        <v>18443</v>
      </c>
      <c r="N47" s="18">
        <v>20102</v>
      </c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212470</v>
      </c>
      <c r="K48" s="18">
        <v>225096</v>
      </c>
      <c r="L48" s="18">
        <v>220647</v>
      </c>
      <c r="M48" s="18">
        <v>200441</v>
      </c>
      <c r="N48" s="18">
        <v>209047</v>
      </c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126905</v>
      </c>
      <c r="K49" s="18">
        <v>142757</v>
      </c>
      <c r="L49" s="18">
        <v>146144</v>
      </c>
      <c r="M49" s="18">
        <v>136829</v>
      </c>
      <c r="N49" s="18">
        <v>140215</v>
      </c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26047</v>
      </c>
      <c r="K50" s="18">
        <v>27133</v>
      </c>
      <c r="L50" s="18">
        <v>23379</v>
      </c>
      <c r="M50" s="18">
        <v>19905</v>
      </c>
      <c r="N50" s="18">
        <v>21842</v>
      </c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34152</v>
      </c>
      <c r="K51" s="18">
        <v>30809</v>
      </c>
      <c r="L51" s="18">
        <v>30507</v>
      </c>
      <c r="M51" s="18">
        <v>25843</v>
      </c>
      <c r="N51" s="18">
        <v>27742</v>
      </c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25366</v>
      </c>
      <c r="K52" s="18">
        <v>24397</v>
      </c>
      <c r="L52" s="18">
        <v>20617</v>
      </c>
      <c r="M52" s="18">
        <v>17864</v>
      </c>
      <c r="N52" s="18">
        <v>19248</v>
      </c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139147</v>
      </c>
      <c r="K53" s="18">
        <v>244417</v>
      </c>
      <c r="L53" s="18">
        <v>207096</v>
      </c>
      <c r="M53" s="18">
        <v>170646</v>
      </c>
      <c r="N53" s="18">
        <v>153386</v>
      </c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90129</v>
      </c>
      <c r="K54" s="18">
        <v>204963</v>
      </c>
      <c r="L54" s="18">
        <v>160493</v>
      </c>
      <c r="M54" s="18">
        <v>132386</v>
      </c>
      <c r="N54" s="18">
        <v>113882</v>
      </c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16139</v>
      </c>
      <c r="K55" s="18">
        <v>15162</v>
      </c>
      <c r="L55" s="18">
        <v>17922</v>
      </c>
      <c r="M55" s="18">
        <v>15952</v>
      </c>
      <c r="N55" s="18">
        <v>16366</v>
      </c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15369</v>
      </c>
      <c r="K56" s="18">
        <v>10814</v>
      </c>
      <c r="L56" s="18">
        <v>11917</v>
      </c>
      <c r="M56" s="18">
        <v>8924</v>
      </c>
      <c r="N56" s="18">
        <v>9583</v>
      </c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17510</v>
      </c>
      <c r="K57" s="18">
        <v>13478</v>
      </c>
      <c r="L57" s="18">
        <v>16764</v>
      </c>
      <c r="M57" s="18">
        <v>13384</v>
      </c>
      <c r="N57" s="18">
        <v>13555</v>
      </c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312550</v>
      </c>
      <c r="K58" s="18">
        <v>345199</v>
      </c>
      <c r="L58" s="18">
        <v>324677</v>
      </c>
      <c r="M58" s="18">
        <v>308956</v>
      </c>
      <c r="N58" s="18">
        <v>299401</v>
      </c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138641</v>
      </c>
      <c r="K59" s="18">
        <v>144522</v>
      </c>
      <c r="L59" s="18">
        <v>140218</v>
      </c>
      <c r="M59" s="18">
        <v>150210</v>
      </c>
      <c r="N59" s="18">
        <v>152229</v>
      </c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25176</v>
      </c>
      <c r="K60" s="18">
        <v>24227</v>
      </c>
      <c r="L60" s="18">
        <v>23016</v>
      </c>
      <c r="M60" s="18">
        <v>21795</v>
      </c>
      <c r="N60" s="18">
        <v>19621</v>
      </c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28048</v>
      </c>
      <c r="K61" s="18">
        <v>30703</v>
      </c>
      <c r="L61" s="18">
        <v>34720</v>
      </c>
      <c r="M61" s="18">
        <v>29463</v>
      </c>
      <c r="N61" s="18">
        <v>28471</v>
      </c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22661</v>
      </c>
      <c r="K62" s="18">
        <v>28951</v>
      </c>
      <c r="L62" s="18">
        <v>25058</v>
      </c>
      <c r="M62" s="18">
        <v>19167</v>
      </c>
      <c r="N62" s="18">
        <v>21805</v>
      </c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24748</v>
      </c>
      <c r="K63" s="18">
        <v>30413</v>
      </c>
      <c r="L63" s="18">
        <v>30859</v>
      </c>
      <c r="M63" s="18">
        <v>27551</v>
      </c>
      <c r="N63" s="18">
        <v>25236</v>
      </c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19423</v>
      </c>
      <c r="K64" s="18">
        <v>24042</v>
      </c>
      <c r="L64" s="18">
        <v>20772</v>
      </c>
      <c r="M64" s="18">
        <v>18513</v>
      </c>
      <c r="N64" s="18">
        <v>16161</v>
      </c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23981</v>
      </c>
      <c r="K65" s="18">
        <v>26393</v>
      </c>
      <c r="L65" s="18">
        <v>23986</v>
      </c>
      <c r="M65" s="18">
        <v>20253</v>
      </c>
      <c r="N65" s="18">
        <v>17559</v>
      </c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29872</v>
      </c>
      <c r="K66" s="18">
        <v>35948</v>
      </c>
      <c r="L66" s="18">
        <v>26048</v>
      </c>
      <c r="M66" s="18">
        <v>22004</v>
      </c>
      <c r="N66" s="18">
        <v>18319</v>
      </c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17" activePane="bottomLeft" state="frozen"/>
      <selection pane="bottomLeft" activeCell="M62" sqref="M62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145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16"/>
      <c r="J5" s="17">
        <v>163</v>
      </c>
      <c r="K5" s="17">
        <v>128</v>
      </c>
      <c r="L5" s="17">
        <v>140</v>
      </c>
      <c r="M5" s="17"/>
      <c r="N5" s="17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38</v>
      </c>
      <c r="K6" s="18">
        <v>33</v>
      </c>
      <c r="L6" s="18">
        <v>30</v>
      </c>
      <c r="M6" s="18"/>
      <c r="N6" s="18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8</v>
      </c>
      <c r="K7" s="18">
        <v>7</v>
      </c>
      <c r="L7" s="18">
        <v>10</v>
      </c>
      <c r="M7" s="18"/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4</v>
      </c>
      <c r="K8" s="18">
        <v>3</v>
      </c>
      <c r="L8" s="18">
        <v>4</v>
      </c>
      <c r="M8" s="18"/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3</v>
      </c>
      <c r="K9" s="18">
        <v>6</v>
      </c>
      <c r="L9" s="18">
        <v>2</v>
      </c>
      <c r="M9" s="18"/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6</v>
      </c>
      <c r="K10" s="18">
        <v>1</v>
      </c>
      <c r="L10" s="18">
        <v>2</v>
      </c>
      <c r="M10" s="18"/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3</v>
      </c>
      <c r="K11" s="18">
        <v>4</v>
      </c>
      <c r="L11" s="18">
        <v>1</v>
      </c>
      <c r="M11" s="18"/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2</v>
      </c>
      <c r="K12" s="18">
        <v>1</v>
      </c>
      <c r="L12" s="18">
        <v>0</v>
      </c>
      <c r="M12" s="18"/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2</v>
      </c>
      <c r="K13" s="18">
        <v>2</v>
      </c>
      <c r="L13" s="18">
        <v>1</v>
      </c>
      <c r="M13" s="18"/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3</v>
      </c>
      <c r="K14" s="18">
        <v>4</v>
      </c>
      <c r="L14" s="18">
        <v>4</v>
      </c>
      <c r="M14" s="18"/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5</v>
      </c>
      <c r="K15" s="18">
        <v>3</v>
      </c>
      <c r="L15" s="18">
        <v>3</v>
      </c>
      <c r="M15" s="18"/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2</v>
      </c>
      <c r="K16" s="18">
        <v>2</v>
      </c>
      <c r="L16" s="18">
        <v>3</v>
      </c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17</v>
      </c>
      <c r="K17" s="18">
        <v>14</v>
      </c>
      <c r="L17" s="18">
        <v>9</v>
      </c>
      <c r="M17" s="18"/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7</v>
      </c>
      <c r="K18" s="18">
        <v>3</v>
      </c>
      <c r="L18" s="18">
        <v>5</v>
      </c>
      <c r="M18" s="18"/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3</v>
      </c>
      <c r="K19" s="18">
        <v>2</v>
      </c>
      <c r="L19" s="18">
        <v>3</v>
      </c>
      <c r="M19" s="18"/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2</v>
      </c>
      <c r="K20" s="18">
        <v>1</v>
      </c>
      <c r="L20" s="18">
        <v>1</v>
      </c>
      <c r="M20" s="18"/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3</v>
      </c>
      <c r="K21" s="18">
        <v>2</v>
      </c>
      <c r="L21" s="18">
        <v>0</v>
      </c>
      <c r="M21" s="18"/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2</v>
      </c>
      <c r="K22" s="18">
        <v>4</v>
      </c>
      <c r="L22" s="18">
        <v>0</v>
      </c>
      <c r="M22" s="18"/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0</v>
      </c>
      <c r="K23" s="18">
        <v>2</v>
      </c>
      <c r="L23" s="18">
        <v>0</v>
      </c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15</v>
      </c>
      <c r="K24" s="18">
        <v>6</v>
      </c>
      <c r="L24" s="18">
        <v>13</v>
      </c>
      <c r="M24" s="18"/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4</v>
      </c>
      <c r="K25" s="18">
        <v>0</v>
      </c>
      <c r="L25" s="18">
        <v>1</v>
      </c>
      <c r="M25" s="18"/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2</v>
      </c>
      <c r="K26" s="18">
        <v>1</v>
      </c>
      <c r="L26" s="18">
        <v>4</v>
      </c>
      <c r="M26" s="18"/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5</v>
      </c>
      <c r="K27" s="18">
        <v>1</v>
      </c>
      <c r="L27" s="18">
        <v>1</v>
      </c>
      <c r="M27" s="18"/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3</v>
      </c>
      <c r="K28" s="18">
        <v>2</v>
      </c>
      <c r="L28" s="18">
        <v>3</v>
      </c>
      <c r="M28" s="18"/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1</v>
      </c>
      <c r="K29" s="18">
        <v>2</v>
      </c>
      <c r="L29" s="18">
        <v>4</v>
      </c>
      <c r="M29" s="18"/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29</v>
      </c>
      <c r="K30" s="18">
        <v>17</v>
      </c>
      <c r="L30" s="18">
        <v>24</v>
      </c>
      <c r="M30" s="18"/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8</v>
      </c>
      <c r="K31" s="18">
        <v>1</v>
      </c>
      <c r="L31" s="18">
        <v>3</v>
      </c>
      <c r="M31" s="18"/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1</v>
      </c>
      <c r="K32" s="18">
        <v>1</v>
      </c>
      <c r="L32" s="18">
        <v>2</v>
      </c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6</v>
      </c>
      <c r="K33" s="18">
        <v>3</v>
      </c>
      <c r="L33" s="18">
        <v>4</v>
      </c>
      <c r="M33" s="18"/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4</v>
      </c>
      <c r="K34" s="18">
        <v>3</v>
      </c>
      <c r="L34" s="18">
        <v>4</v>
      </c>
      <c r="M34" s="18"/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6</v>
      </c>
      <c r="K35" s="18">
        <v>2</v>
      </c>
      <c r="L35" s="18">
        <v>6</v>
      </c>
      <c r="M35" s="18"/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3</v>
      </c>
      <c r="K36" s="18">
        <v>4</v>
      </c>
      <c r="L36" s="18">
        <v>2</v>
      </c>
      <c r="M36" s="18"/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1</v>
      </c>
      <c r="K37" s="18">
        <v>3</v>
      </c>
      <c r="L37" s="18">
        <v>3</v>
      </c>
      <c r="M37" s="18"/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20</v>
      </c>
      <c r="K38" s="18">
        <v>14</v>
      </c>
      <c r="L38" s="18">
        <v>14</v>
      </c>
      <c r="M38" s="18"/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6</v>
      </c>
      <c r="K39" s="18">
        <v>4</v>
      </c>
      <c r="L39" s="18">
        <v>3</v>
      </c>
      <c r="M39" s="18"/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4</v>
      </c>
      <c r="K40" s="18">
        <v>1</v>
      </c>
      <c r="L40" s="18">
        <v>2</v>
      </c>
      <c r="M40" s="18"/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2</v>
      </c>
      <c r="K41" s="18">
        <v>1</v>
      </c>
      <c r="L41" s="18">
        <v>1</v>
      </c>
      <c r="M41" s="18"/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2</v>
      </c>
      <c r="K42" s="18">
        <v>4</v>
      </c>
      <c r="L42" s="18">
        <v>1</v>
      </c>
      <c r="M42" s="18"/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2</v>
      </c>
      <c r="K43" s="18">
        <v>1</v>
      </c>
      <c r="L43" s="18">
        <v>3</v>
      </c>
      <c r="M43" s="18"/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1</v>
      </c>
      <c r="K44" s="18">
        <v>3</v>
      </c>
      <c r="L44" s="18">
        <v>0</v>
      </c>
      <c r="M44" s="18"/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1</v>
      </c>
      <c r="K45" s="18">
        <v>0</v>
      </c>
      <c r="L45" s="18">
        <v>2</v>
      </c>
      <c r="M45" s="18"/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1</v>
      </c>
      <c r="K46" s="18">
        <v>0</v>
      </c>
      <c r="L46" s="18">
        <v>2</v>
      </c>
      <c r="M46" s="18"/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1</v>
      </c>
      <c r="K47" s="18">
        <v>0</v>
      </c>
      <c r="L47" s="18">
        <v>0</v>
      </c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18</v>
      </c>
      <c r="K48" s="18">
        <v>11</v>
      </c>
      <c r="L48" s="18">
        <v>17</v>
      </c>
      <c r="M48" s="18"/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7</v>
      </c>
      <c r="K49" s="18">
        <v>6</v>
      </c>
      <c r="L49" s="18">
        <v>5</v>
      </c>
      <c r="M49" s="18"/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4</v>
      </c>
      <c r="K50" s="18">
        <v>2</v>
      </c>
      <c r="L50" s="18">
        <v>5</v>
      </c>
      <c r="M50" s="18"/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4</v>
      </c>
      <c r="K51" s="18">
        <v>3</v>
      </c>
      <c r="L51" s="18">
        <v>3</v>
      </c>
      <c r="M51" s="18"/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3</v>
      </c>
      <c r="K52" s="18">
        <v>0</v>
      </c>
      <c r="L52" s="18">
        <v>4</v>
      </c>
      <c r="M52" s="18"/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6</v>
      </c>
      <c r="K53" s="18">
        <v>7</v>
      </c>
      <c r="L53" s="18">
        <v>9</v>
      </c>
      <c r="M53" s="18"/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2</v>
      </c>
      <c r="K54" s="18">
        <v>1</v>
      </c>
      <c r="L54" s="18">
        <v>5</v>
      </c>
      <c r="M54" s="18"/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1</v>
      </c>
      <c r="K55" s="18">
        <v>2</v>
      </c>
      <c r="L55" s="18">
        <v>0</v>
      </c>
      <c r="M55" s="18"/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1</v>
      </c>
      <c r="K56" s="18">
        <v>3</v>
      </c>
      <c r="L56" s="18">
        <v>2</v>
      </c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2</v>
      </c>
      <c r="K57" s="18">
        <v>1</v>
      </c>
      <c r="L57" s="18">
        <v>2</v>
      </c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20</v>
      </c>
      <c r="K58" s="18">
        <v>26</v>
      </c>
      <c r="L58" s="18">
        <v>24</v>
      </c>
      <c r="M58" s="18"/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6</v>
      </c>
      <c r="K59" s="18">
        <v>3</v>
      </c>
      <c r="L59" s="18">
        <v>7</v>
      </c>
      <c r="M59" s="18"/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0</v>
      </c>
      <c r="K60" s="18">
        <v>1</v>
      </c>
      <c r="L60" s="18">
        <v>0</v>
      </c>
      <c r="M60" s="18"/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1</v>
      </c>
      <c r="K61" s="18">
        <v>5</v>
      </c>
      <c r="L61" s="18">
        <v>4</v>
      </c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3</v>
      </c>
      <c r="K62" s="18">
        <v>4</v>
      </c>
      <c r="L62" s="18">
        <v>5</v>
      </c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0</v>
      </c>
      <c r="K63" s="18">
        <v>1</v>
      </c>
      <c r="L63" s="18">
        <v>2</v>
      </c>
      <c r="M63" s="18"/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4</v>
      </c>
      <c r="K64" s="18">
        <v>1</v>
      </c>
      <c r="L64" s="18">
        <v>3</v>
      </c>
      <c r="M64" s="18"/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2</v>
      </c>
      <c r="K65" s="18">
        <v>6</v>
      </c>
      <c r="L65" s="18">
        <v>2</v>
      </c>
      <c r="M65" s="18"/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4</v>
      </c>
      <c r="K66" s="18">
        <v>5</v>
      </c>
      <c r="L66" s="18">
        <v>1</v>
      </c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L11" sqref="L11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147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24">
        <f>SUM(J6+J17+J24+J30+J38+J48+J53+J58)</f>
        <v>192</v>
      </c>
      <c r="K5" s="24">
        <f t="shared" ref="K5:M5" si="1">SUM(K6+K17+K24+K30+K38+K48+K53+K58)</f>
        <v>183</v>
      </c>
      <c r="L5" s="24">
        <f t="shared" si="1"/>
        <v>183</v>
      </c>
      <c r="M5" s="24">
        <f t="shared" si="1"/>
        <v>184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23">
        <f>SUBTOTAL(9,J7:J16)</f>
        <v>42</v>
      </c>
      <c r="K6" s="23">
        <f t="shared" ref="K6:M6" si="2">SUBTOTAL(9,K7:K16)</f>
        <v>43</v>
      </c>
      <c r="L6" s="23">
        <f t="shared" si="2"/>
        <v>49</v>
      </c>
      <c r="M6" s="23">
        <f t="shared" si="2"/>
        <v>32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4</v>
      </c>
      <c r="K7" s="18">
        <v>4</v>
      </c>
      <c r="L7" s="18">
        <v>12</v>
      </c>
      <c r="M7" s="18">
        <v>7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6</v>
      </c>
      <c r="K8" s="18">
        <v>5</v>
      </c>
      <c r="L8" s="18">
        <v>5</v>
      </c>
      <c r="M8" s="18">
        <v>1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8</v>
      </c>
      <c r="K9" s="18">
        <v>5</v>
      </c>
      <c r="L9" s="18">
        <v>9</v>
      </c>
      <c r="M9" s="18">
        <v>4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4</v>
      </c>
      <c r="K10" s="18">
        <v>5</v>
      </c>
      <c r="L10" s="18">
        <v>2</v>
      </c>
      <c r="M10" s="18">
        <v>2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5</v>
      </c>
      <c r="K11" s="18">
        <v>3</v>
      </c>
      <c r="L11" s="18">
        <v>2</v>
      </c>
      <c r="M11" s="18">
        <v>1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5</v>
      </c>
      <c r="K12" s="18">
        <v>5</v>
      </c>
      <c r="L12" s="18">
        <v>3</v>
      </c>
      <c r="M12" s="18">
        <v>5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3</v>
      </c>
      <c r="K13" s="18">
        <v>8</v>
      </c>
      <c r="L13" s="18">
        <v>4</v>
      </c>
      <c r="M13" s="18">
        <v>2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1</v>
      </c>
      <c r="K14" s="18">
        <v>1</v>
      </c>
      <c r="L14" s="18">
        <v>5</v>
      </c>
      <c r="M14" s="18">
        <v>5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5</v>
      </c>
      <c r="K15" s="18">
        <v>4</v>
      </c>
      <c r="L15" s="18">
        <v>5</v>
      </c>
      <c r="M15" s="18">
        <v>5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1</v>
      </c>
      <c r="K16" s="18">
        <v>3</v>
      </c>
      <c r="L16" s="18">
        <v>2</v>
      </c>
      <c r="M16" s="18"/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f>SUBTOTAL(9,J18:J23)</f>
        <v>36</v>
      </c>
      <c r="K17" s="18">
        <f t="shared" ref="K17:M17" si="3">SUBTOTAL(9,K18:K23)</f>
        <v>26</v>
      </c>
      <c r="L17" s="18">
        <f t="shared" si="3"/>
        <v>20</v>
      </c>
      <c r="M17" s="18">
        <f t="shared" si="3"/>
        <v>29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12</v>
      </c>
      <c r="K18" s="18">
        <v>7</v>
      </c>
      <c r="L18" s="18">
        <v>9</v>
      </c>
      <c r="M18" s="18">
        <v>10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5</v>
      </c>
      <c r="K19" s="18">
        <v>3</v>
      </c>
      <c r="L19" s="18">
        <v>4</v>
      </c>
      <c r="M19" s="18">
        <v>3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6</v>
      </c>
      <c r="K20" s="18">
        <v>3</v>
      </c>
      <c r="L20" s="18" t="s">
        <v>148</v>
      </c>
      <c r="M20" s="18">
        <v>3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4</v>
      </c>
      <c r="K21" s="18">
        <v>5</v>
      </c>
      <c r="L21" s="18">
        <v>3</v>
      </c>
      <c r="M21" s="18">
        <v>3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5</v>
      </c>
      <c r="K22" s="18">
        <v>6</v>
      </c>
      <c r="L22" s="18">
        <v>4</v>
      </c>
      <c r="M22" s="18">
        <v>7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4</v>
      </c>
      <c r="K23" s="18">
        <v>2</v>
      </c>
      <c r="L23" s="18" t="s">
        <v>148</v>
      </c>
      <c r="M23" s="18">
        <v>3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f>SUBTOTAL(9,J25:J29)</f>
        <v>8</v>
      </c>
      <c r="K24" s="18">
        <f t="shared" ref="K24:M24" si="4">SUBTOTAL(9,K25:K29)</f>
        <v>9</v>
      </c>
      <c r="L24" s="18">
        <f t="shared" si="4"/>
        <v>13</v>
      </c>
      <c r="M24" s="18">
        <f t="shared" si="4"/>
        <v>20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2</v>
      </c>
      <c r="K25" s="18">
        <v>1</v>
      </c>
      <c r="L25" s="18">
        <v>2</v>
      </c>
      <c r="M25" s="18">
        <v>4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 t="s">
        <v>148</v>
      </c>
      <c r="K26" s="18">
        <v>4</v>
      </c>
      <c r="L26" s="18">
        <v>3</v>
      </c>
      <c r="M26" s="18">
        <v>2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3</v>
      </c>
      <c r="K27" s="18">
        <v>1</v>
      </c>
      <c r="L27" s="18">
        <v>3</v>
      </c>
      <c r="M27" s="18">
        <v>5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2</v>
      </c>
      <c r="K28" s="18">
        <v>2</v>
      </c>
      <c r="L28" s="18">
        <v>2</v>
      </c>
      <c r="M28" s="18">
        <v>5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1</v>
      </c>
      <c r="K29" s="18">
        <v>1</v>
      </c>
      <c r="L29" s="18">
        <v>3</v>
      </c>
      <c r="M29" s="18">
        <v>4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f>SUBTOTAL(9,J31:J37)</f>
        <v>25</v>
      </c>
      <c r="K30" s="18">
        <f t="shared" ref="K30:M30" si="5">SUBTOTAL(9,K31:K37)</f>
        <v>27</v>
      </c>
      <c r="L30" s="18">
        <f t="shared" si="5"/>
        <v>31</v>
      </c>
      <c r="M30" s="18">
        <f t="shared" si="5"/>
        <v>29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5</v>
      </c>
      <c r="K31" s="18">
        <v>3</v>
      </c>
      <c r="L31" s="18">
        <v>8</v>
      </c>
      <c r="M31" s="18">
        <v>7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2</v>
      </c>
      <c r="K32" s="18">
        <v>0</v>
      </c>
      <c r="L32" s="18">
        <v>4</v>
      </c>
      <c r="M32" s="18">
        <v>4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6</v>
      </c>
      <c r="K33" s="18">
        <v>9</v>
      </c>
      <c r="L33" s="18">
        <v>9</v>
      </c>
      <c r="M33" s="18">
        <v>8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5</v>
      </c>
      <c r="K34" s="18">
        <v>4</v>
      </c>
      <c r="L34" s="18">
        <v>3</v>
      </c>
      <c r="M34" s="18">
        <v>3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4</v>
      </c>
      <c r="K35" s="18">
        <v>5</v>
      </c>
      <c r="L35" s="18">
        <v>2</v>
      </c>
      <c r="M35" s="18">
        <v>3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2</v>
      </c>
      <c r="K36" s="18">
        <v>4</v>
      </c>
      <c r="L36" s="18">
        <v>1</v>
      </c>
      <c r="M36" s="18">
        <v>2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1</v>
      </c>
      <c r="K37" s="18">
        <v>2</v>
      </c>
      <c r="L37" s="18">
        <v>4</v>
      </c>
      <c r="M37" s="18">
        <v>2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f>SUBTOTAL(9,J39:J47)</f>
        <v>27</v>
      </c>
      <c r="K38" s="18">
        <f t="shared" ref="K38:M38" si="6">SUBTOTAL(9,K39:K47)</f>
        <v>26</v>
      </c>
      <c r="L38" s="18">
        <f t="shared" si="6"/>
        <v>27</v>
      </c>
      <c r="M38" s="18">
        <f t="shared" si="6"/>
        <v>29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5</v>
      </c>
      <c r="K39" s="18">
        <v>5</v>
      </c>
      <c r="L39" s="18">
        <v>6</v>
      </c>
      <c r="M39" s="18">
        <v>4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0</v>
      </c>
      <c r="K40" s="18">
        <v>4</v>
      </c>
      <c r="L40" s="18">
        <v>3</v>
      </c>
      <c r="M40" s="18">
        <v>5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4</v>
      </c>
      <c r="K41" s="18">
        <v>2</v>
      </c>
      <c r="L41" s="18">
        <v>0</v>
      </c>
      <c r="M41" s="18">
        <v>3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4</v>
      </c>
      <c r="K42" s="18">
        <v>2</v>
      </c>
      <c r="L42" s="18">
        <v>5</v>
      </c>
      <c r="M42" s="18">
        <v>6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3</v>
      </c>
      <c r="K43" s="18">
        <v>2</v>
      </c>
      <c r="L43" s="18">
        <v>1</v>
      </c>
      <c r="M43" s="18">
        <v>1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4</v>
      </c>
      <c r="K44" s="18">
        <v>3</v>
      </c>
      <c r="L44" s="18">
        <v>6</v>
      </c>
      <c r="M44" s="18">
        <v>5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3</v>
      </c>
      <c r="K45" s="18">
        <v>1</v>
      </c>
      <c r="L45" s="18">
        <v>2</v>
      </c>
      <c r="M45" s="18">
        <v>1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1</v>
      </c>
      <c r="K46" s="18">
        <v>5</v>
      </c>
      <c r="L46" s="18">
        <v>3</v>
      </c>
      <c r="M46" s="18">
        <v>2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3</v>
      </c>
      <c r="K47" s="18">
        <v>2</v>
      </c>
      <c r="L47" s="18">
        <v>1</v>
      </c>
      <c r="M47" s="18">
        <v>2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f>SUBTOTAL(9,J49:J52)</f>
        <v>27</v>
      </c>
      <c r="K48" s="18">
        <f t="shared" ref="K48:M48" si="7">SUBTOTAL(9,K49:K52)</f>
        <v>20</v>
      </c>
      <c r="L48" s="18">
        <f t="shared" si="7"/>
        <v>20</v>
      </c>
      <c r="M48" s="18">
        <f t="shared" si="7"/>
        <v>18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11</v>
      </c>
      <c r="K49" s="18">
        <v>7</v>
      </c>
      <c r="L49" s="18">
        <v>10</v>
      </c>
      <c r="M49" s="18">
        <v>6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4</v>
      </c>
      <c r="K50" s="18">
        <v>4</v>
      </c>
      <c r="L50" s="18">
        <v>2</v>
      </c>
      <c r="M50" s="18">
        <v>3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8</v>
      </c>
      <c r="K51" s="18">
        <v>3</v>
      </c>
      <c r="L51" s="18">
        <v>3</v>
      </c>
      <c r="M51" s="18">
        <v>6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4</v>
      </c>
      <c r="K52" s="18">
        <v>6</v>
      </c>
      <c r="L52" s="18">
        <v>5</v>
      </c>
      <c r="M52" s="18">
        <v>3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f>SUBTOTAL(9,J54:J57)</f>
        <v>12</v>
      </c>
      <c r="K53" s="18">
        <f t="shared" ref="K53:M53" si="8">SUBTOTAL(9,K54:K57)</f>
        <v>13</v>
      </c>
      <c r="L53" s="18">
        <f t="shared" si="8"/>
        <v>7</v>
      </c>
      <c r="M53" s="18">
        <f t="shared" si="8"/>
        <v>5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4</v>
      </c>
      <c r="K54" s="18">
        <v>6</v>
      </c>
      <c r="L54" s="18">
        <v>2</v>
      </c>
      <c r="M54" s="18">
        <v>3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3</v>
      </c>
      <c r="K55" s="18">
        <v>2</v>
      </c>
      <c r="L55" s="18">
        <v>2</v>
      </c>
      <c r="M55" s="18">
        <v>1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2</v>
      </c>
      <c r="K56" s="18">
        <v>1</v>
      </c>
      <c r="L56" s="18">
        <v>1</v>
      </c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</v>
      </c>
      <c r="K57" s="18">
        <v>4</v>
      </c>
      <c r="L57" s="18">
        <v>2</v>
      </c>
      <c r="M57" s="18">
        <v>1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f>SUBTOTAL(9,J59:J66)</f>
        <v>15</v>
      </c>
      <c r="K58" s="18">
        <f t="shared" ref="K58:M58" si="9">SUBTOTAL(9,K59:K66)</f>
        <v>19</v>
      </c>
      <c r="L58" s="18">
        <f t="shared" si="9"/>
        <v>16</v>
      </c>
      <c r="M58" s="18">
        <f t="shared" si="9"/>
        <v>22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5</v>
      </c>
      <c r="K59" s="18">
        <v>4</v>
      </c>
      <c r="L59" s="18">
        <v>1</v>
      </c>
      <c r="M59" s="18">
        <v>7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0</v>
      </c>
      <c r="K60" s="18">
        <v>0</v>
      </c>
      <c r="L60" s="18">
        <v>1</v>
      </c>
      <c r="M60" s="18">
        <v>1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1</v>
      </c>
      <c r="K61" s="18">
        <v>3</v>
      </c>
      <c r="L61" s="18">
        <v>2</v>
      </c>
      <c r="M61" s="18">
        <v>5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1</v>
      </c>
      <c r="K62" s="18">
        <v>4</v>
      </c>
      <c r="L62" s="18">
        <v>1</v>
      </c>
      <c r="M62" s="18">
        <v>3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2</v>
      </c>
      <c r="K63" s="18">
        <v>1</v>
      </c>
      <c r="L63" s="18">
        <v>2</v>
      </c>
      <c r="M63" s="18">
        <v>2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1</v>
      </c>
      <c r="K64" s="18">
        <v>0</v>
      </c>
      <c r="L64" s="18">
        <v>3</v>
      </c>
      <c r="M64" s="18">
        <v>3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3</v>
      </c>
      <c r="K65" s="18">
        <v>4</v>
      </c>
      <c r="L65" s="18">
        <v>5</v>
      </c>
      <c r="M65" s="18">
        <v>1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2</v>
      </c>
      <c r="K66" s="18">
        <v>3</v>
      </c>
      <c r="L66" s="18">
        <v>1</v>
      </c>
      <c r="M66" s="18"/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6" activePane="bottomLeft" state="frozen"/>
      <selection pane="bottomLeft" activeCell="L11" sqref="L11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149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17">
        <f>J6+J17+J24+J30+J38+J48+J58</f>
        <v>283</v>
      </c>
      <c r="K5" s="17">
        <f t="shared" ref="K5:M5" si="1">K6+K17+K24+K30+K38+K48+K58</f>
        <v>286</v>
      </c>
      <c r="L5" s="17">
        <f t="shared" si="1"/>
        <v>278</v>
      </c>
      <c r="M5" s="17">
        <f t="shared" si="1"/>
        <v>279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23">
        <f>SUBTOTAL(9,J7:J16)</f>
        <v>64</v>
      </c>
      <c r="K6" s="23">
        <f t="shared" ref="K6:M6" si="2">SUBTOTAL(9,K7:K16)</f>
        <v>72</v>
      </c>
      <c r="L6" s="23">
        <f t="shared" si="2"/>
        <v>64</v>
      </c>
      <c r="M6" s="23">
        <f t="shared" si="2"/>
        <v>82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11</v>
      </c>
      <c r="K7" s="18">
        <v>19</v>
      </c>
      <c r="L7" s="18">
        <v>11</v>
      </c>
      <c r="M7" s="18">
        <v>12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8</v>
      </c>
      <c r="K8" s="18">
        <v>5</v>
      </c>
      <c r="L8" s="18">
        <v>8</v>
      </c>
      <c r="M8" s="18">
        <v>9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6</v>
      </c>
      <c r="K9" s="18">
        <v>6</v>
      </c>
      <c r="L9" s="18">
        <v>6</v>
      </c>
      <c r="M9" s="18">
        <v>8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2</v>
      </c>
      <c r="K10" s="18">
        <v>9</v>
      </c>
      <c r="L10" s="18">
        <v>2</v>
      </c>
      <c r="M10" s="18">
        <v>11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3</v>
      </c>
      <c r="K11" s="18">
        <v>5</v>
      </c>
      <c r="L11" s="18">
        <v>3</v>
      </c>
      <c r="M11" s="18">
        <v>14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4</v>
      </c>
      <c r="K12" s="18">
        <v>5</v>
      </c>
      <c r="L12" s="18">
        <v>4</v>
      </c>
      <c r="M12" s="18">
        <v>4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9</v>
      </c>
      <c r="K13" s="18">
        <v>6</v>
      </c>
      <c r="L13" s="18">
        <v>9</v>
      </c>
      <c r="M13" s="18">
        <v>11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9</v>
      </c>
      <c r="K14" s="18">
        <v>7</v>
      </c>
      <c r="L14" s="18">
        <v>9</v>
      </c>
      <c r="M14" s="18">
        <v>6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8</v>
      </c>
      <c r="K15" s="18">
        <v>5</v>
      </c>
      <c r="L15" s="18">
        <v>8</v>
      </c>
      <c r="M15" s="18">
        <v>6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4</v>
      </c>
      <c r="K16" s="18">
        <v>5</v>
      </c>
      <c r="L16" s="18">
        <v>4</v>
      </c>
      <c r="M16" s="18">
        <v>1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f>SUBTOTAL(9,J18:J23)</f>
        <v>35</v>
      </c>
      <c r="K17" s="18">
        <f t="shared" ref="K17:M17" si="3">SUBTOTAL(9,K18:K23)</f>
        <v>28</v>
      </c>
      <c r="L17" s="18">
        <f t="shared" si="3"/>
        <v>35</v>
      </c>
      <c r="M17" s="18">
        <f t="shared" si="3"/>
        <v>29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11</v>
      </c>
      <c r="K18" s="18">
        <v>9</v>
      </c>
      <c r="L18" s="18">
        <v>11</v>
      </c>
      <c r="M18" s="18">
        <v>8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5</v>
      </c>
      <c r="K19" s="18">
        <v>3</v>
      </c>
      <c r="L19" s="18">
        <v>5</v>
      </c>
      <c r="M19" s="18">
        <v>7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2</v>
      </c>
      <c r="K20" s="18">
        <v>6</v>
      </c>
      <c r="L20" s="18">
        <v>2</v>
      </c>
      <c r="M20" s="18">
        <v>6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10</v>
      </c>
      <c r="K21" s="18">
        <v>5</v>
      </c>
      <c r="L21" s="18">
        <v>10</v>
      </c>
      <c r="M21" s="18">
        <v>3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4</v>
      </c>
      <c r="K22" s="18">
        <v>5</v>
      </c>
      <c r="L22" s="18">
        <v>4</v>
      </c>
      <c r="M22" s="18">
        <v>2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3</v>
      </c>
      <c r="K23" s="18">
        <v>0</v>
      </c>
      <c r="L23" s="18">
        <v>3</v>
      </c>
      <c r="M23" s="18">
        <v>3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f>SUBTOTAL(9,J25:J29)</f>
        <v>23</v>
      </c>
      <c r="K24" s="18">
        <f t="shared" ref="K24:M24" si="4">SUBTOTAL(9,K25:K29)</f>
        <v>18</v>
      </c>
      <c r="L24" s="18">
        <f t="shared" si="4"/>
        <v>22</v>
      </c>
      <c r="M24" s="18">
        <f t="shared" si="4"/>
        <v>24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8</v>
      </c>
      <c r="K25" s="18">
        <v>6</v>
      </c>
      <c r="L25" s="18">
        <v>8</v>
      </c>
      <c r="M25" s="18">
        <v>4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6</v>
      </c>
      <c r="K26" s="18">
        <v>1</v>
      </c>
      <c r="L26" s="18">
        <v>6</v>
      </c>
      <c r="M26" s="18">
        <v>7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5</v>
      </c>
      <c r="K27" s="18">
        <v>2</v>
      </c>
      <c r="L27" s="18">
        <v>5</v>
      </c>
      <c r="M27" s="18">
        <v>7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3</v>
      </c>
      <c r="K28" s="18">
        <v>4</v>
      </c>
      <c r="L28" s="18">
        <v>2</v>
      </c>
      <c r="M28" s="18">
        <v>4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1</v>
      </c>
      <c r="K29" s="18">
        <v>5</v>
      </c>
      <c r="L29" s="18">
        <v>1</v>
      </c>
      <c r="M29" s="18">
        <v>2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f>SUBTOTAL(9,J31:J37)</f>
        <v>57</v>
      </c>
      <c r="K30" s="18">
        <f t="shared" ref="K30:M30" si="5">SUBTOTAL(9,K31:K37)</f>
        <v>35</v>
      </c>
      <c r="L30" s="18">
        <f t="shared" si="5"/>
        <v>54</v>
      </c>
      <c r="M30" s="18">
        <f t="shared" si="5"/>
        <v>42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5</v>
      </c>
      <c r="K31" s="18">
        <v>7</v>
      </c>
      <c r="L31" s="18">
        <v>4</v>
      </c>
      <c r="M31" s="18">
        <v>7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4</v>
      </c>
      <c r="K32" s="18">
        <v>0</v>
      </c>
      <c r="L32" s="18">
        <v>4</v>
      </c>
      <c r="M32" s="18">
        <v>1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17</v>
      </c>
      <c r="K33" s="18">
        <v>9</v>
      </c>
      <c r="L33" s="18">
        <v>17</v>
      </c>
      <c r="M33" s="18">
        <v>15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6</v>
      </c>
      <c r="K34" s="18">
        <v>9</v>
      </c>
      <c r="L34" s="18">
        <v>6</v>
      </c>
      <c r="M34" s="18">
        <v>5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7</v>
      </c>
      <c r="K35" s="18">
        <v>5</v>
      </c>
      <c r="L35" s="18">
        <v>7</v>
      </c>
      <c r="M35" s="18">
        <v>6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13</v>
      </c>
      <c r="K36" s="18">
        <v>3</v>
      </c>
      <c r="L36" s="18">
        <v>11</v>
      </c>
      <c r="M36" s="18">
        <v>7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5</v>
      </c>
      <c r="K37" s="18">
        <v>2</v>
      </c>
      <c r="L37" s="18">
        <v>5</v>
      </c>
      <c r="M37" s="18">
        <v>1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f>SUBTOTAL(9,J39:J47)</f>
        <v>42</v>
      </c>
      <c r="K38" s="18">
        <f t="shared" ref="K38:M38" si="6">SUBTOTAL(9,K39:K47)</f>
        <v>56</v>
      </c>
      <c r="L38" s="18">
        <f t="shared" si="6"/>
        <v>42</v>
      </c>
      <c r="M38" s="18">
        <f t="shared" si="6"/>
        <v>43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9</v>
      </c>
      <c r="K39" s="18">
        <v>9</v>
      </c>
      <c r="L39" s="18">
        <v>9</v>
      </c>
      <c r="M39" s="18">
        <v>13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5</v>
      </c>
      <c r="K40" s="18">
        <v>11</v>
      </c>
      <c r="L40" s="18">
        <v>5</v>
      </c>
      <c r="M40" s="18">
        <v>6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3</v>
      </c>
      <c r="K41" s="18">
        <v>2</v>
      </c>
      <c r="L41" s="18">
        <v>3</v>
      </c>
      <c r="M41" s="18">
        <v>0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5</v>
      </c>
      <c r="K42" s="18">
        <v>2</v>
      </c>
      <c r="L42" s="18">
        <v>5</v>
      </c>
      <c r="M42" s="18">
        <v>4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5</v>
      </c>
      <c r="K43" s="18">
        <v>7</v>
      </c>
      <c r="L43" s="18">
        <v>5</v>
      </c>
      <c r="M43" s="18">
        <v>5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7</v>
      </c>
      <c r="K44" s="18">
        <v>9</v>
      </c>
      <c r="L44" s="18">
        <v>7</v>
      </c>
      <c r="M44" s="18">
        <v>5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5</v>
      </c>
      <c r="K45" s="18">
        <v>9</v>
      </c>
      <c r="L45" s="18">
        <v>5</v>
      </c>
      <c r="M45" s="18">
        <v>2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3</v>
      </c>
      <c r="K46" s="18">
        <v>3</v>
      </c>
      <c r="L46" s="18">
        <v>3</v>
      </c>
      <c r="M46" s="18">
        <v>2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0</v>
      </c>
      <c r="K47" s="18">
        <v>4</v>
      </c>
      <c r="L47" s="18">
        <v>0</v>
      </c>
      <c r="M47" s="18">
        <v>6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f>SUBTOTAL(9,J49:J52)</f>
        <v>25</v>
      </c>
      <c r="K48" s="18">
        <f t="shared" ref="K48:M48" si="7">SUBTOTAL(9,K49:K52)</f>
        <v>29</v>
      </c>
      <c r="L48" s="18">
        <f t="shared" si="7"/>
        <v>24</v>
      </c>
      <c r="M48" s="18">
        <f t="shared" si="7"/>
        <v>28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10</v>
      </c>
      <c r="K49" s="18">
        <v>17</v>
      </c>
      <c r="L49" s="18">
        <v>9</v>
      </c>
      <c r="M49" s="18">
        <v>14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5</v>
      </c>
      <c r="K50" s="18">
        <v>3</v>
      </c>
      <c r="L50" s="18">
        <v>5</v>
      </c>
      <c r="M50" s="18">
        <v>9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6</v>
      </c>
      <c r="K51" s="18">
        <v>8</v>
      </c>
      <c r="L51" s="18">
        <v>6</v>
      </c>
      <c r="M51" s="18">
        <v>0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4</v>
      </c>
      <c r="K52" s="18">
        <v>1</v>
      </c>
      <c r="L52" s="18">
        <v>4</v>
      </c>
      <c r="M52" s="18">
        <v>5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f>SUBTOTAL(9,J54:J57)</f>
        <v>9</v>
      </c>
      <c r="K53" s="18">
        <f t="shared" ref="K53:M53" si="8">SUBTOTAL(9,K54:K57)</f>
        <v>15</v>
      </c>
      <c r="L53" s="18">
        <f t="shared" si="8"/>
        <v>9</v>
      </c>
      <c r="M53" s="18">
        <f t="shared" si="8"/>
        <v>12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3</v>
      </c>
      <c r="K54" s="18">
        <v>8</v>
      </c>
      <c r="L54" s="18">
        <v>3</v>
      </c>
      <c r="M54" s="18">
        <v>5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2</v>
      </c>
      <c r="K55" s="18">
        <v>1</v>
      </c>
      <c r="L55" s="18">
        <v>2</v>
      </c>
      <c r="M55" s="18">
        <v>3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1</v>
      </c>
      <c r="K56" s="18">
        <v>2</v>
      </c>
      <c r="L56" s="18">
        <v>1</v>
      </c>
      <c r="M56" s="18">
        <v>3</v>
      </c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3</v>
      </c>
      <c r="K57" s="18">
        <v>4</v>
      </c>
      <c r="L57" s="18">
        <v>3</v>
      </c>
      <c r="M57" s="18">
        <v>1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f>SUBTOTAL(9,J59:J66)</f>
        <v>37</v>
      </c>
      <c r="K58" s="18">
        <f t="shared" ref="K58:M58" si="9">SUBTOTAL(9,K59:K66)</f>
        <v>48</v>
      </c>
      <c r="L58" s="18">
        <f t="shared" si="9"/>
        <v>37</v>
      </c>
      <c r="M58" s="18">
        <f t="shared" si="9"/>
        <v>31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10</v>
      </c>
      <c r="K59" s="18">
        <v>14</v>
      </c>
      <c r="L59" s="18">
        <v>10</v>
      </c>
      <c r="M59" s="18">
        <v>5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1</v>
      </c>
      <c r="K60" s="18">
        <v>2</v>
      </c>
      <c r="L60" s="18">
        <v>1</v>
      </c>
      <c r="M60" s="18">
        <v>3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7</v>
      </c>
      <c r="K61" s="18">
        <v>7</v>
      </c>
      <c r="L61" s="18">
        <v>7</v>
      </c>
      <c r="M61" s="18">
        <v>6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4</v>
      </c>
      <c r="K62" s="18">
        <v>2</v>
      </c>
      <c r="L62" s="18">
        <v>4</v>
      </c>
      <c r="M62" s="18">
        <v>1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3</v>
      </c>
      <c r="K63" s="18">
        <v>4</v>
      </c>
      <c r="L63" s="18">
        <v>3</v>
      </c>
      <c r="M63" s="18">
        <v>3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2</v>
      </c>
      <c r="K64" s="18">
        <v>6</v>
      </c>
      <c r="L64" s="18">
        <v>2</v>
      </c>
      <c r="M64" s="18">
        <v>2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8</v>
      </c>
      <c r="K65" s="18">
        <v>5</v>
      </c>
      <c r="L65" s="18">
        <v>8</v>
      </c>
      <c r="M65" s="18">
        <v>9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2</v>
      </c>
      <c r="K66" s="18">
        <v>8</v>
      </c>
      <c r="L66" s="18">
        <v>2</v>
      </c>
      <c r="M66" s="18">
        <v>2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9" activePane="bottomLeft" state="frozen"/>
      <selection pane="bottomLeft" activeCell="D70" sqref="D7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150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17">
        <f>SUM(J6+J17+J24+J30+J38+J48+J53+J58)</f>
        <v>128</v>
      </c>
      <c r="K5" s="17">
        <f t="shared" ref="K5:M5" si="1">SUM(K6+K17+K24+K30+K38+K48+K53+K58)</f>
        <v>146</v>
      </c>
      <c r="L5" s="17">
        <f t="shared" si="1"/>
        <v>181</v>
      </c>
      <c r="M5" s="17">
        <f t="shared" si="1"/>
        <v>171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f>SUM(J7:J16)</f>
        <v>31</v>
      </c>
      <c r="K6" s="18">
        <f t="shared" ref="K6:M6" si="2">SUM(K7:K16)</f>
        <v>37</v>
      </c>
      <c r="L6" s="18">
        <f t="shared" si="2"/>
        <v>34</v>
      </c>
      <c r="M6" s="18">
        <f t="shared" si="2"/>
        <v>33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3</v>
      </c>
      <c r="K7" s="18">
        <v>3</v>
      </c>
      <c r="L7" s="18">
        <v>8</v>
      </c>
      <c r="M7" s="18">
        <v>1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4</v>
      </c>
      <c r="K8" s="18">
        <v>4</v>
      </c>
      <c r="L8" s="18">
        <v>2</v>
      </c>
      <c r="M8" s="18">
        <v>4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7</v>
      </c>
      <c r="K9" s="18">
        <v>5</v>
      </c>
      <c r="L9" s="18">
        <v>8</v>
      </c>
      <c r="M9" s="18">
        <v>4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4</v>
      </c>
      <c r="K10" s="18">
        <v>6</v>
      </c>
      <c r="L10" s="18">
        <v>2</v>
      </c>
      <c r="M10" s="18">
        <v>2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3</v>
      </c>
      <c r="K11" s="18">
        <v>2</v>
      </c>
      <c r="L11" s="18">
        <v>2</v>
      </c>
      <c r="M11" s="18">
        <v>4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2</v>
      </c>
      <c r="K12" s="18">
        <v>5</v>
      </c>
      <c r="L12" s="18">
        <v>4</v>
      </c>
      <c r="M12" s="18">
        <v>3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2</v>
      </c>
      <c r="K13" s="18">
        <v>7</v>
      </c>
      <c r="L13" s="18">
        <v>2</v>
      </c>
      <c r="M13" s="18">
        <v>8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2</v>
      </c>
      <c r="K14" s="18">
        <v>3</v>
      </c>
      <c r="L14" s="18">
        <v>0</v>
      </c>
      <c r="M14" s="18">
        <v>4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1</v>
      </c>
      <c r="K15" s="18">
        <v>2</v>
      </c>
      <c r="L15" s="18">
        <v>6</v>
      </c>
      <c r="M15" s="18">
        <v>2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3</v>
      </c>
      <c r="K16" s="18">
        <v>0</v>
      </c>
      <c r="L16" s="18">
        <v>0</v>
      </c>
      <c r="M16" s="18">
        <v>1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f>SUM(J18:J23)</f>
        <v>15</v>
      </c>
      <c r="K17" s="18">
        <f t="shared" ref="K17:M17" si="3">SUM(K18:K23)</f>
        <v>22</v>
      </c>
      <c r="L17" s="18">
        <f t="shared" si="3"/>
        <v>25</v>
      </c>
      <c r="M17" s="18">
        <f t="shared" si="3"/>
        <v>24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4</v>
      </c>
      <c r="K18" s="18">
        <v>6</v>
      </c>
      <c r="L18" s="18">
        <v>7</v>
      </c>
      <c r="M18" s="18">
        <v>4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1</v>
      </c>
      <c r="K19" s="18">
        <v>3</v>
      </c>
      <c r="L19" s="18">
        <v>6</v>
      </c>
      <c r="M19" s="18">
        <v>9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2</v>
      </c>
      <c r="K20" s="18">
        <v>3</v>
      </c>
      <c r="L20" s="18">
        <v>1</v>
      </c>
      <c r="M20" s="18">
        <v>3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4</v>
      </c>
      <c r="K21" s="18">
        <v>5</v>
      </c>
      <c r="L21" s="18">
        <v>6</v>
      </c>
      <c r="M21" s="18">
        <v>1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2</v>
      </c>
      <c r="K22" s="18">
        <v>3</v>
      </c>
      <c r="L22" s="18">
        <v>4</v>
      </c>
      <c r="M22" s="18">
        <v>6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2</v>
      </c>
      <c r="K23" s="18">
        <v>2</v>
      </c>
      <c r="L23" s="18">
        <v>1</v>
      </c>
      <c r="M23" s="18">
        <v>1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f>SUM(J25:J29)</f>
        <v>7</v>
      </c>
      <c r="K24" s="18">
        <f t="shared" ref="K24:M24" si="4">SUM(K25:K29)</f>
        <v>10</v>
      </c>
      <c r="L24" s="18">
        <f t="shared" si="4"/>
        <v>15</v>
      </c>
      <c r="M24" s="18">
        <f t="shared" si="4"/>
        <v>23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1</v>
      </c>
      <c r="K25" s="18">
        <v>1</v>
      </c>
      <c r="L25" s="18">
        <v>3</v>
      </c>
      <c r="M25" s="18">
        <v>6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1</v>
      </c>
      <c r="K26" s="18">
        <v>4</v>
      </c>
      <c r="L26" s="18">
        <v>1</v>
      </c>
      <c r="M26" s="18">
        <v>5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2</v>
      </c>
      <c r="K27" s="18">
        <v>2</v>
      </c>
      <c r="L27" s="18">
        <v>3</v>
      </c>
      <c r="M27" s="18">
        <v>4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1</v>
      </c>
      <c r="K28" s="18">
        <v>2</v>
      </c>
      <c r="L28" s="18">
        <v>6</v>
      </c>
      <c r="M28" s="18">
        <v>6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2</v>
      </c>
      <c r="K29" s="18">
        <v>1</v>
      </c>
      <c r="L29" s="18">
        <v>2</v>
      </c>
      <c r="M29" s="18">
        <v>2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f>SUM(J31:J37)</f>
        <v>16</v>
      </c>
      <c r="K30" s="18">
        <f t="shared" ref="K30:M30" si="5">SUM(K31:K37)</f>
        <v>18</v>
      </c>
      <c r="L30" s="18">
        <f t="shared" si="5"/>
        <v>34</v>
      </c>
      <c r="M30" s="18">
        <f t="shared" si="5"/>
        <v>24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4</v>
      </c>
      <c r="K31" s="18">
        <v>0</v>
      </c>
      <c r="L31" s="18">
        <v>3</v>
      </c>
      <c r="M31" s="18">
        <v>5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1</v>
      </c>
      <c r="K32" s="18">
        <v>4</v>
      </c>
      <c r="L32" s="18">
        <v>5</v>
      </c>
      <c r="M32" s="18"/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3</v>
      </c>
      <c r="K33" s="18">
        <v>3</v>
      </c>
      <c r="L33" s="18">
        <v>9</v>
      </c>
      <c r="M33" s="18">
        <v>7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2</v>
      </c>
      <c r="K34" s="18">
        <v>1</v>
      </c>
      <c r="L34" s="18">
        <v>1</v>
      </c>
      <c r="M34" s="18">
        <v>5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1</v>
      </c>
      <c r="K35" s="18">
        <v>2</v>
      </c>
      <c r="L35" s="18">
        <v>3</v>
      </c>
      <c r="M35" s="18">
        <v>2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1</v>
      </c>
      <c r="K36" s="18">
        <v>6</v>
      </c>
      <c r="L36" s="18">
        <v>11</v>
      </c>
      <c r="M36" s="18">
        <v>3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4</v>
      </c>
      <c r="K37" s="18">
        <v>2</v>
      </c>
      <c r="L37" s="18">
        <v>2</v>
      </c>
      <c r="M37" s="18">
        <v>2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f>SUM(J39:J47)</f>
        <v>22</v>
      </c>
      <c r="K38" s="18">
        <f t="shared" ref="K38:M38" si="6">SUM(K39:K47)</f>
        <v>22</v>
      </c>
      <c r="L38" s="18">
        <f t="shared" si="6"/>
        <v>18</v>
      </c>
      <c r="M38" s="18">
        <f t="shared" si="6"/>
        <v>21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2</v>
      </c>
      <c r="K39" s="18">
        <v>2</v>
      </c>
      <c r="L39" s="18">
        <v>4</v>
      </c>
      <c r="M39" s="18">
        <v>4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</v>
      </c>
      <c r="K40" s="18">
        <v>3</v>
      </c>
      <c r="L40" s="18">
        <v>1</v>
      </c>
      <c r="M40" s="18">
        <v>3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2</v>
      </c>
      <c r="K41" s="18">
        <v>3</v>
      </c>
      <c r="L41" s="18">
        <v>1</v>
      </c>
      <c r="M41" s="18">
        <v>2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4</v>
      </c>
      <c r="K42" s="18">
        <v>1</v>
      </c>
      <c r="L42" s="18">
        <v>0</v>
      </c>
      <c r="M42" s="18">
        <v>2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2</v>
      </c>
      <c r="K43" s="18">
        <v>2</v>
      </c>
      <c r="L43" s="18">
        <v>2</v>
      </c>
      <c r="M43" s="18">
        <v>2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6</v>
      </c>
      <c r="K44" s="18">
        <v>4</v>
      </c>
      <c r="L44" s="18">
        <v>4</v>
      </c>
      <c r="M44" s="18">
        <v>5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3</v>
      </c>
      <c r="K45" s="18">
        <v>3</v>
      </c>
      <c r="L45" s="18">
        <v>2</v>
      </c>
      <c r="M45" s="18">
        <v>1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1</v>
      </c>
      <c r="K46" s="18">
        <v>4</v>
      </c>
      <c r="L46" s="18">
        <v>0</v>
      </c>
      <c r="M46" s="18">
        <v>1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0</v>
      </c>
      <c r="K47" s="18">
        <v>0</v>
      </c>
      <c r="L47" s="18">
        <v>4</v>
      </c>
      <c r="M47" s="18">
        <v>1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f>SUM(J49:J52)</f>
        <v>11</v>
      </c>
      <c r="K48" s="18">
        <f t="shared" ref="K48:M48" si="7">SUM(K49:K52)</f>
        <v>13</v>
      </c>
      <c r="L48" s="18">
        <f t="shared" si="7"/>
        <v>18</v>
      </c>
      <c r="M48" s="18">
        <f t="shared" si="7"/>
        <v>19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2</v>
      </c>
      <c r="K49" s="18">
        <v>6</v>
      </c>
      <c r="L49" s="18">
        <v>12</v>
      </c>
      <c r="M49" s="18">
        <v>7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2</v>
      </c>
      <c r="K50" s="18">
        <v>4</v>
      </c>
      <c r="L50" s="18">
        <v>1</v>
      </c>
      <c r="M50" s="18">
        <v>3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5</v>
      </c>
      <c r="K51" s="18">
        <v>3</v>
      </c>
      <c r="L51" s="18">
        <v>0</v>
      </c>
      <c r="M51" s="18">
        <v>4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2</v>
      </c>
      <c r="K52" s="18">
        <v>0</v>
      </c>
      <c r="L52" s="18">
        <v>5</v>
      </c>
      <c r="M52" s="18">
        <v>5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f>SUM(J54:J57)</f>
        <v>9</v>
      </c>
      <c r="K53" s="18">
        <f t="shared" ref="K53:M53" si="8">SUM(K54:K57)</f>
        <v>6</v>
      </c>
      <c r="L53" s="18">
        <f t="shared" si="8"/>
        <v>12</v>
      </c>
      <c r="M53" s="18">
        <f t="shared" si="8"/>
        <v>14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6</v>
      </c>
      <c r="K54" s="18">
        <v>3</v>
      </c>
      <c r="L54" s="18">
        <v>2</v>
      </c>
      <c r="M54" s="18">
        <v>6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1</v>
      </c>
      <c r="K55" s="18">
        <v>1</v>
      </c>
      <c r="L55" s="18">
        <v>4</v>
      </c>
      <c r="M55" s="18">
        <v>3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1</v>
      </c>
      <c r="K56" s="18">
        <v>1</v>
      </c>
      <c r="L56" s="18">
        <v>5</v>
      </c>
      <c r="M56" s="18">
        <v>5</v>
      </c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1</v>
      </c>
      <c r="K57" s="18">
        <v>1</v>
      </c>
      <c r="L57" s="18">
        <v>1</v>
      </c>
      <c r="M57" s="18"/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f>SUM(J59:J66)</f>
        <v>17</v>
      </c>
      <c r="K58" s="18">
        <f t="shared" ref="K58:M58" si="9">SUM(K59:K66)</f>
        <v>18</v>
      </c>
      <c r="L58" s="18">
        <f t="shared" si="9"/>
        <v>25</v>
      </c>
      <c r="M58" s="18">
        <f t="shared" si="9"/>
        <v>13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5</v>
      </c>
      <c r="K59" s="18">
        <v>7</v>
      </c>
      <c r="L59" s="18">
        <v>8</v>
      </c>
      <c r="M59" s="18">
        <v>7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0</v>
      </c>
      <c r="K60" s="18">
        <v>0</v>
      </c>
      <c r="L60" s="18">
        <v>1</v>
      </c>
      <c r="M60" s="18">
        <v>1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2</v>
      </c>
      <c r="K61" s="18">
        <v>2</v>
      </c>
      <c r="L61" s="18">
        <v>3</v>
      </c>
      <c r="M61" s="18"/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0</v>
      </c>
      <c r="K62" s="18">
        <v>0</v>
      </c>
      <c r="L62" s="18">
        <v>3</v>
      </c>
      <c r="M62" s="18"/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2</v>
      </c>
      <c r="K63" s="18">
        <v>1</v>
      </c>
      <c r="L63" s="18">
        <v>4</v>
      </c>
      <c r="M63" s="18">
        <v>1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4</v>
      </c>
      <c r="K64" s="18">
        <v>3</v>
      </c>
      <c r="L64" s="18">
        <v>0</v>
      </c>
      <c r="M64" s="18">
        <v>1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2</v>
      </c>
      <c r="K65" s="18">
        <v>1</v>
      </c>
      <c r="L65" s="18">
        <v>3</v>
      </c>
      <c r="M65" s="18">
        <v>1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2</v>
      </c>
      <c r="K66" s="18">
        <v>4</v>
      </c>
      <c r="L66" s="18">
        <v>3</v>
      </c>
      <c r="M66" s="18">
        <v>2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20" activePane="bottomLeft" state="frozen"/>
      <selection pane="bottomLeft" activeCell="E64" sqref="E64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151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25">
        <v>58</v>
      </c>
      <c r="K5" s="25">
        <v>44</v>
      </c>
      <c r="L5" s="25">
        <v>44</v>
      </c>
      <c r="M5" s="25">
        <f>SUM(M6+M17+M24+M30+M38+M48+M53+M58)</f>
        <v>38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26">
        <v>14</v>
      </c>
      <c r="K6" s="26">
        <v>17</v>
      </c>
      <c r="L6" s="26">
        <v>10</v>
      </c>
      <c r="M6" s="26">
        <f>SUM(M7:M16)</f>
        <v>14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26">
        <v>2</v>
      </c>
      <c r="K7" s="26">
        <v>2</v>
      </c>
      <c r="L7" s="26">
        <v>1</v>
      </c>
      <c r="M7" s="26">
        <f>SUM(M8:M16)</f>
        <v>7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26">
        <v>2</v>
      </c>
      <c r="K8" s="26">
        <v>3</v>
      </c>
      <c r="L8" s="26">
        <v>1</v>
      </c>
      <c r="M8" s="26">
        <v>1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26">
        <v>1</v>
      </c>
      <c r="K9" s="26">
        <v>2</v>
      </c>
      <c r="L9" s="26">
        <v>0</v>
      </c>
      <c r="M9" s="26">
        <v>2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26">
        <v>1</v>
      </c>
      <c r="K10" s="26">
        <v>2</v>
      </c>
      <c r="L10" s="26">
        <v>5</v>
      </c>
      <c r="M10" s="26">
        <v>1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26">
        <v>1</v>
      </c>
      <c r="K11" s="26">
        <v>1</v>
      </c>
      <c r="L11" s="26">
        <v>0</v>
      </c>
      <c r="M11" s="26">
        <v>1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26">
        <v>2</v>
      </c>
      <c r="K12" s="26">
        <v>2</v>
      </c>
      <c r="L12" s="26">
        <v>2</v>
      </c>
      <c r="M12" s="26">
        <v>1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26">
        <v>0</v>
      </c>
      <c r="K13" s="26">
        <v>3</v>
      </c>
      <c r="L13" s="26">
        <v>1</v>
      </c>
      <c r="M13" s="26" t="s">
        <v>148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26">
        <v>3</v>
      </c>
      <c r="K14" s="26">
        <v>0</v>
      </c>
      <c r="L14" s="26">
        <v>0</v>
      </c>
      <c r="M14" s="26">
        <v>1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26">
        <v>1</v>
      </c>
      <c r="K15" s="26">
        <v>1</v>
      </c>
      <c r="L15" s="26">
        <v>0</v>
      </c>
      <c r="M15" s="26" t="s">
        <v>148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26">
        <v>1</v>
      </c>
      <c r="K16" s="26">
        <v>1</v>
      </c>
      <c r="L16" s="26">
        <v>0</v>
      </c>
      <c r="M16" s="26" t="s">
        <v>148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26">
        <v>6</v>
      </c>
      <c r="K17" s="26">
        <v>3</v>
      </c>
      <c r="L17" s="26">
        <v>8</v>
      </c>
      <c r="M17" s="26">
        <f>SUM(M18:M23)</f>
        <v>7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26">
        <v>1</v>
      </c>
      <c r="K18" s="26">
        <v>2</v>
      </c>
      <c r="L18" s="26">
        <v>2</v>
      </c>
      <c r="M18" s="26">
        <v>1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26">
        <v>2</v>
      </c>
      <c r="K19" s="26">
        <v>0</v>
      </c>
      <c r="L19" s="26">
        <v>0</v>
      </c>
      <c r="M19" s="26">
        <v>2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26">
        <v>1</v>
      </c>
      <c r="K20" s="26">
        <v>0</v>
      </c>
      <c r="L20" s="26">
        <v>2</v>
      </c>
      <c r="M20" s="26" t="s">
        <v>148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26">
        <v>1</v>
      </c>
      <c r="K21" s="26">
        <v>0</v>
      </c>
      <c r="L21" s="26">
        <v>2</v>
      </c>
      <c r="M21" s="26">
        <v>1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26">
        <v>1</v>
      </c>
      <c r="K22" s="26">
        <v>1</v>
      </c>
      <c r="L22" s="26">
        <v>2</v>
      </c>
      <c r="M22" s="26">
        <v>2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26">
        <v>0</v>
      </c>
      <c r="K23" s="26">
        <v>0</v>
      </c>
      <c r="L23" s="26">
        <v>0</v>
      </c>
      <c r="M23" s="26">
        <v>1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26">
        <v>0</v>
      </c>
      <c r="K24" s="26">
        <v>6</v>
      </c>
      <c r="L24" s="26">
        <v>2</v>
      </c>
      <c r="M24" s="26">
        <f>SUM(M25:M29)</f>
        <v>3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26">
        <v>0</v>
      </c>
      <c r="K25" s="26">
        <v>2</v>
      </c>
      <c r="L25" s="26">
        <v>0</v>
      </c>
      <c r="M25" s="26" t="s">
        <v>148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26">
        <v>0</v>
      </c>
      <c r="K26" s="26">
        <v>1</v>
      </c>
      <c r="L26" s="26">
        <v>0</v>
      </c>
      <c r="M26" s="26">
        <v>1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26">
        <v>0</v>
      </c>
      <c r="K27" s="26">
        <v>1</v>
      </c>
      <c r="L27" s="26">
        <v>1</v>
      </c>
      <c r="M27" s="26">
        <v>2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26">
        <v>0</v>
      </c>
      <c r="K28" s="26">
        <v>1</v>
      </c>
      <c r="L28" s="26">
        <v>0</v>
      </c>
      <c r="M28" s="26" t="s">
        <v>148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26">
        <v>0</v>
      </c>
      <c r="K29" s="26">
        <v>1</v>
      </c>
      <c r="L29" s="26">
        <v>1</v>
      </c>
      <c r="M29" s="26" t="s">
        <v>148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26">
        <v>8</v>
      </c>
      <c r="K30" s="26">
        <v>4</v>
      </c>
      <c r="L30" s="26">
        <v>4</v>
      </c>
      <c r="M30" s="26">
        <f>SUM(M31:M37)</f>
        <v>2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26">
        <v>1</v>
      </c>
      <c r="K31" s="26">
        <v>2</v>
      </c>
      <c r="L31" s="26">
        <v>0</v>
      </c>
      <c r="M31" s="26" t="s">
        <v>148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26">
        <v>2</v>
      </c>
      <c r="K32" s="26">
        <v>0</v>
      </c>
      <c r="L32" s="26">
        <v>1</v>
      </c>
      <c r="M32" s="26" t="s">
        <v>148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26">
        <v>2</v>
      </c>
      <c r="K33" s="26">
        <v>0</v>
      </c>
      <c r="L33" s="26">
        <v>1</v>
      </c>
      <c r="M33" s="26" t="s">
        <v>148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26">
        <v>0</v>
      </c>
      <c r="K34" s="26">
        <v>1</v>
      </c>
      <c r="L34" s="26">
        <v>0</v>
      </c>
      <c r="M34" s="26" t="s">
        <v>148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26">
        <v>1</v>
      </c>
      <c r="K35" s="26">
        <v>1</v>
      </c>
      <c r="L35" s="26">
        <v>1</v>
      </c>
      <c r="M35" s="26" t="s">
        <v>148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26">
        <v>1</v>
      </c>
      <c r="K36" s="26">
        <v>0</v>
      </c>
      <c r="L36" s="26">
        <v>1</v>
      </c>
      <c r="M36" s="26">
        <v>2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26">
        <v>1</v>
      </c>
      <c r="K37" s="26">
        <v>0</v>
      </c>
      <c r="L37" s="26">
        <v>0</v>
      </c>
      <c r="M37" s="26" t="s">
        <v>148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26">
        <v>8</v>
      </c>
      <c r="K38" s="26">
        <v>5</v>
      </c>
      <c r="L38" s="26">
        <v>8</v>
      </c>
      <c r="M38" s="26">
        <f>SUM(M39:M47)</f>
        <v>4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26">
        <v>2</v>
      </c>
      <c r="K39" s="26">
        <v>0</v>
      </c>
      <c r="L39" s="26">
        <v>0</v>
      </c>
      <c r="M39" s="26">
        <v>1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26">
        <v>0</v>
      </c>
      <c r="K40" s="26">
        <v>0</v>
      </c>
      <c r="L40" s="26">
        <v>0</v>
      </c>
      <c r="M40" s="26" t="s">
        <v>148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26">
        <v>0</v>
      </c>
      <c r="K41" s="26">
        <v>1</v>
      </c>
      <c r="L41" s="26">
        <v>0</v>
      </c>
      <c r="M41" s="26" t="s">
        <v>148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26">
        <v>0</v>
      </c>
      <c r="K42" s="26">
        <v>1</v>
      </c>
      <c r="L42" s="26">
        <v>1</v>
      </c>
      <c r="M42" s="26">
        <v>1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26">
        <v>1</v>
      </c>
      <c r="K43" s="26">
        <v>0</v>
      </c>
      <c r="L43" s="26">
        <v>0</v>
      </c>
      <c r="M43" s="26">
        <v>1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26">
        <v>1</v>
      </c>
      <c r="K44" s="26">
        <v>2</v>
      </c>
      <c r="L44" s="26">
        <v>0</v>
      </c>
      <c r="M44" s="26" t="s">
        <v>148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26">
        <v>2</v>
      </c>
      <c r="K45" s="26">
        <v>0</v>
      </c>
      <c r="L45" s="26">
        <v>1</v>
      </c>
      <c r="M45" s="26" t="s">
        <v>148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26">
        <v>1</v>
      </c>
      <c r="K46" s="26">
        <v>1</v>
      </c>
      <c r="L46" s="26">
        <v>2</v>
      </c>
      <c r="M46" s="26" t="s">
        <v>148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26">
        <v>1</v>
      </c>
      <c r="K47" s="26">
        <v>0</v>
      </c>
      <c r="L47" s="26">
        <v>4</v>
      </c>
      <c r="M47" s="26">
        <v>1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26">
        <v>13</v>
      </c>
      <c r="K48" s="26">
        <v>4</v>
      </c>
      <c r="L48" s="26">
        <v>8</v>
      </c>
      <c r="M48" s="26">
        <f>SUM(M49:M52)</f>
        <v>6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26">
        <v>3</v>
      </c>
      <c r="K49" s="26">
        <v>3</v>
      </c>
      <c r="L49" s="26">
        <v>6</v>
      </c>
      <c r="M49" s="26">
        <v>4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26">
        <v>3</v>
      </c>
      <c r="K50" s="26">
        <v>0</v>
      </c>
      <c r="L50" s="26">
        <v>0</v>
      </c>
      <c r="M50" s="26">
        <v>2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26">
        <v>4</v>
      </c>
      <c r="K51" s="26">
        <v>1</v>
      </c>
      <c r="L51" s="26">
        <v>1</v>
      </c>
      <c r="M51" s="26" t="s">
        <v>148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26">
        <v>3</v>
      </c>
      <c r="K52" s="26">
        <v>0</v>
      </c>
      <c r="L52" s="26">
        <v>1</v>
      </c>
      <c r="M52" s="26" t="s">
        <v>148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26">
        <v>3</v>
      </c>
      <c r="K53" s="26">
        <v>2</v>
      </c>
      <c r="L53" s="26">
        <v>3</v>
      </c>
      <c r="M53" s="26">
        <f>SUM(M54:M57)</f>
        <v>1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26">
        <v>1</v>
      </c>
      <c r="K54" s="26">
        <v>1</v>
      </c>
      <c r="L54" s="26">
        <v>1</v>
      </c>
      <c r="M54" s="26" t="s">
        <v>148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26">
        <v>0</v>
      </c>
      <c r="K55" s="26">
        <v>1</v>
      </c>
      <c r="L55" s="26">
        <v>1</v>
      </c>
      <c r="M55" s="26" t="s">
        <v>148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26">
        <v>1</v>
      </c>
      <c r="K56" s="26">
        <v>0</v>
      </c>
      <c r="L56" s="26">
        <v>1</v>
      </c>
      <c r="M56" s="26">
        <v>1</v>
      </c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26">
        <v>1</v>
      </c>
      <c r="K57" s="26">
        <v>0</v>
      </c>
      <c r="L57" s="26">
        <v>0</v>
      </c>
      <c r="M57" s="26" t="s">
        <v>148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26">
        <v>6</v>
      </c>
      <c r="K58" s="26">
        <v>3</v>
      </c>
      <c r="L58" s="26">
        <v>1</v>
      </c>
      <c r="M58" s="26">
        <f>SUM(M59:M66)</f>
        <v>1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26">
        <v>1</v>
      </c>
      <c r="K59" s="26">
        <v>2</v>
      </c>
      <c r="L59" s="26">
        <v>0</v>
      </c>
      <c r="M59" s="26" t="s">
        <v>148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26">
        <v>0</v>
      </c>
      <c r="K60" s="26">
        <v>0</v>
      </c>
      <c r="L60" s="26">
        <v>0</v>
      </c>
      <c r="M60" s="26" t="s">
        <v>148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26">
        <v>0</v>
      </c>
      <c r="K61" s="26">
        <v>0</v>
      </c>
      <c r="L61" s="26">
        <v>0</v>
      </c>
      <c r="M61" s="26" t="s">
        <v>148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26">
        <v>0</v>
      </c>
      <c r="K62" s="26">
        <v>0</v>
      </c>
      <c r="L62" s="26">
        <v>0</v>
      </c>
      <c r="M62" s="26" t="s">
        <v>148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26">
        <v>1</v>
      </c>
      <c r="K63" s="26">
        <v>0</v>
      </c>
      <c r="L63" s="26">
        <v>1</v>
      </c>
      <c r="M63" s="26">
        <v>1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26">
        <v>0</v>
      </c>
      <c r="K64" s="26">
        <v>0</v>
      </c>
      <c r="L64" s="26">
        <v>0</v>
      </c>
      <c r="M64" s="26" t="s">
        <v>148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26">
        <v>1</v>
      </c>
      <c r="K65" s="26">
        <v>1</v>
      </c>
      <c r="L65" s="26">
        <v>0</v>
      </c>
      <c r="M65" s="26" t="s">
        <v>148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26">
        <v>3</v>
      </c>
      <c r="K66" s="26">
        <v>0</v>
      </c>
      <c r="L66" s="26">
        <v>0</v>
      </c>
      <c r="M66" s="26" t="s">
        <v>148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H10" sqref="H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152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25">
        <f>J6+J17+J24+J30+J38+J48+J53+J58</f>
        <v>43</v>
      </c>
      <c r="K5" s="25">
        <f t="shared" ref="K5:M5" si="1">K6+K17+K24+K30+K38+K48+K53+K58</f>
        <v>60</v>
      </c>
      <c r="L5" s="25">
        <f t="shared" si="1"/>
        <v>35</v>
      </c>
      <c r="M5" s="25">
        <f t="shared" si="1"/>
        <v>14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26">
        <f>SUBTOTAL(9,J7:J16)</f>
        <v>12</v>
      </c>
      <c r="K6" s="26">
        <f t="shared" ref="K6:M6" si="2">SUBTOTAL(9,K7:K16)</f>
        <v>11</v>
      </c>
      <c r="L6" s="26">
        <f t="shared" si="2"/>
        <v>7</v>
      </c>
      <c r="M6" s="26">
        <f t="shared" si="2"/>
        <v>1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26">
        <v>1</v>
      </c>
      <c r="K7" s="26">
        <v>3</v>
      </c>
      <c r="L7" s="26">
        <v>2</v>
      </c>
      <c r="M7" s="26" t="s">
        <v>148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26">
        <v>4</v>
      </c>
      <c r="K8" s="26">
        <v>2</v>
      </c>
      <c r="L8" s="26">
        <v>0</v>
      </c>
      <c r="M8" s="26" t="s">
        <v>148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26">
        <v>2</v>
      </c>
      <c r="K9" s="26">
        <v>0</v>
      </c>
      <c r="L9" s="26">
        <v>1</v>
      </c>
      <c r="M9" s="26">
        <v>1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26">
        <v>1</v>
      </c>
      <c r="K10" s="26">
        <v>2</v>
      </c>
      <c r="L10" s="26">
        <v>2</v>
      </c>
      <c r="M10" s="26" t="s">
        <v>148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26">
        <v>1</v>
      </c>
      <c r="K11" s="26">
        <v>0</v>
      </c>
      <c r="L11" s="26">
        <v>0</v>
      </c>
      <c r="M11" s="26" t="s">
        <v>148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26">
        <v>0</v>
      </c>
      <c r="K12" s="26">
        <v>0</v>
      </c>
      <c r="L12" s="26">
        <v>0</v>
      </c>
      <c r="M12" s="26" t="s">
        <v>148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26">
        <v>1</v>
      </c>
      <c r="K13" s="26">
        <v>0</v>
      </c>
      <c r="L13" s="26">
        <v>1</v>
      </c>
      <c r="M13" s="26" t="s">
        <v>148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26">
        <v>0</v>
      </c>
      <c r="K14" s="26">
        <v>1</v>
      </c>
      <c r="L14" s="26">
        <v>0</v>
      </c>
      <c r="M14" s="26" t="s">
        <v>148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26">
        <v>1</v>
      </c>
      <c r="K15" s="26">
        <v>1</v>
      </c>
      <c r="L15" s="26">
        <v>1</v>
      </c>
      <c r="M15" s="26" t="s">
        <v>148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26">
        <v>1</v>
      </c>
      <c r="K16" s="26">
        <v>2</v>
      </c>
      <c r="L16" s="26">
        <v>0</v>
      </c>
      <c r="M16" s="26" t="s">
        <v>148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26">
        <f>SUBTOTAL(9,J18:J23)</f>
        <v>7</v>
      </c>
      <c r="K17" s="26">
        <f t="shared" ref="K17:M17" si="3">SUBTOTAL(9,K18:K23)</f>
        <v>4</v>
      </c>
      <c r="L17" s="26">
        <f t="shared" si="3"/>
        <v>4</v>
      </c>
      <c r="M17" s="26">
        <f t="shared" si="3"/>
        <v>2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26">
        <v>2</v>
      </c>
      <c r="K18" s="26">
        <v>0</v>
      </c>
      <c r="L18" s="26">
        <v>0</v>
      </c>
      <c r="M18" s="26">
        <v>2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26">
        <v>0</v>
      </c>
      <c r="K19" s="26">
        <v>2</v>
      </c>
      <c r="L19" s="26">
        <v>1</v>
      </c>
      <c r="M19" s="26" t="s">
        <v>148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26">
        <v>2</v>
      </c>
      <c r="K20" s="26">
        <v>0</v>
      </c>
      <c r="L20" s="26">
        <v>0</v>
      </c>
      <c r="M20" s="26" t="s">
        <v>148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26">
        <v>1</v>
      </c>
      <c r="K21" s="26">
        <v>0</v>
      </c>
      <c r="L21" s="26">
        <v>1</v>
      </c>
      <c r="M21" s="26" t="s">
        <v>148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26">
        <v>2</v>
      </c>
      <c r="K22" s="26">
        <v>2</v>
      </c>
      <c r="L22" s="26">
        <v>2</v>
      </c>
      <c r="M22" s="26" t="s">
        <v>148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26">
        <v>0</v>
      </c>
      <c r="K23" s="26">
        <v>0</v>
      </c>
      <c r="L23" s="26">
        <v>0</v>
      </c>
      <c r="M23" s="26" t="s">
        <v>148</v>
      </c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26">
        <f>SUBTOTAL(9,J25:J29)</f>
        <v>1</v>
      </c>
      <c r="K24" s="26">
        <f t="shared" ref="K24:M24" si="4">SUBTOTAL(9,K25:K29)</f>
        <v>1</v>
      </c>
      <c r="L24" s="26">
        <f t="shared" si="4"/>
        <v>2</v>
      </c>
      <c r="M24" s="26">
        <f t="shared" si="4"/>
        <v>0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26">
        <v>0</v>
      </c>
      <c r="K25" s="26">
        <v>1</v>
      </c>
      <c r="L25" s="26">
        <v>0</v>
      </c>
      <c r="M25" s="26" t="s">
        <v>148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26">
        <v>0</v>
      </c>
      <c r="K26" s="26">
        <v>0</v>
      </c>
      <c r="L26" s="26">
        <v>1</v>
      </c>
      <c r="M26" s="26" t="s">
        <v>148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26">
        <v>0</v>
      </c>
      <c r="K27" s="26">
        <v>0</v>
      </c>
      <c r="L27" s="26">
        <v>0</v>
      </c>
      <c r="M27" s="26" t="s">
        <v>148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26">
        <v>0</v>
      </c>
      <c r="K28" s="26">
        <v>0</v>
      </c>
      <c r="L28" s="26">
        <v>1</v>
      </c>
      <c r="M28" s="26" t="s">
        <v>148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26">
        <v>1</v>
      </c>
      <c r="K29" s="26">
        <v>0</v>
      </c>
      <c r="L29" s="26">
        <v>0</v>
      </c>
      <c r="M29" s="26" t="s">
        <v>148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26">
        <f>SUBTOTAL(9,J31:J37)</f>
        <v>3</v>
      </c>
      <c r="K30" s="26">
        <f t="shared" ref="K30:M30" si="5">SUBTOTAL(9,K31:K37)</f>
        <v>9</v>
      </c>
      <c r="L30" s="26">
        <f t="shared" si="5"/>
        <v>3</v>
      </c>
      <c r="M30" s="26">
        <f t="shared" si="5"/>
        <v>4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26">
        <v>0</v>
      </c>
      <c r="K31" s="26">
        <v>1</v>
      </c>
      <c r="L31" s="26">
        <v>1</v>
      </c>
      <c r="M31" s="26" t="s">
        <v>148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26">
        <v>1</v>
      </c>
      <c r="K32" s="26">
        <v>1</v>
      </c>
      <c r="L32" s="26">
        <v>0</v>
      </c>
      <c r="M32" s="26">
        <v>1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26">
        <v>2</v>
      </c>
      <c r="K33" s="26">
        <v>2</v>
      </c>
      <c r="L33" s="26">
        <v>1</v>
      </c>
      <c r="M33" s="26">
        <v>1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26">
        <v>0</v>
      </c>
      <c r="K34" s="26">
        <v>1</v>
      </c>
      <c r="L34" s="26">
        <v>0</v>
      </c>
      <c r="M34" s="26" t="s">
        <v>148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26">
        <v>0</v>
      </c>
      <c r="K35" s="26">
        <v>0</v>
      </c>
      <c r="L35" s="26">
        <v>0</v>
      </c>
      <c r="M35" s="26" t="s">
        <v>148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26">
        <v>0</v>
      </c>
      <c r="K36" s="26">
        <v>3</v>
      </c>
      <c r="L36" s="26">
        <v>0</v>
      </c>
      <c r="M36" s="26">
        <v>1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26">
        <v>0</v>
      </c>
      <c r="K37" s="26">
        <v>1</v>
      </c>
      <c r="L37" s="26">
        <v>1</v>
      </c>
      <c r="M37" s="26">
        <v>1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26">
        <f>SUBTOTAL(9,J39:J47)</f>
        <v>8</v>
      </c>
      <c r="K38" s="26">
        <f t="shared" ref="K38:M38" si="6">SUBTOTAL(9,K39:K47)</f>
        <v>9</v>
      </c>
      <c r="L38" s="26">
        <f t="shared" si="6"/>
        <v>8</v>
      </c>
      <c r="M38" s="26">
        <f t="shared" si="6"/>
        <v>2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26">
        <v>3</v>
      </c>
      <c r="K39" s="26">
        <v>1</v>
      </c>
      <c r="L39" s="26">
        <v>3</v>
      </c>
      <c r="M39" s="26" t="s">
        <v>148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26">
        <v>1</v>
      </c>
      <c r="K40" s="26">
        <v>1</v>
      </c>
      <c r="L40" s="26">
        <v>1</v>
      </c>
      <c r="M40" s="26" t="s">
        <v>148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26">
        <v>1</v>
      </c>
      <c r="K41" s="26">
        <v>0</v>
      </c>
      <c r="L41" s="26">
        <v>0</v>
      </c>
      <c r="M41" s="26">
        <v>1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26">
        <v>0</v>
      </c>
      <c r="K42" s="26">
        <v>1</v>
      </c>
      <c r="L42" s="26">
        <v>0</v>
      </c>
      <c r="M42" s="26" t="s">
        <v>148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26">
        <v>1</v>
      </c>
      <c r="K43" s="26">
        <v>0</v>
      </c>
      <c r="L43" s="26">
        <v>1</v>
      </c>
      <c r="M43" s="26" t="s">
        <v>148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26">
        <v>2</v>
      </c>
      <c r="K44" s="26">
        <v>3</v>
      </c>
      <c r="L44" s="26">
        <v>0</v>
      </c>
      <c r="M44" s="26" t="s">
        <v>148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26">
        <v>0</v>
      </c>
      <c r="K45" s="26">
        <v>2</v>
      </c>
      <c r="L45" s="26">
        <v>1</v>
      </c>
      <c r="M45" s="26">
        <v>1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26">
        <v>0</v>
      </c>
      <c r="K46" s="26">
        <v>1</v>
      </c>
      <c r="L46" s="26">
        <v>0</v>
      </c>
      <c r="M46" s="26" t="s">
        <v>148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26">
        <v>0</v>
      </c>
      <c r="K47" s="26">
        <v>0</v>
      </c>
      <c r="L47" s="26">
        <v>2</v>
      </c>
      <c r="M47" s="26" t="s">
        <v>148</v>
      </c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26">
        <f>SUBTOTAL(9,J49:J52)</f>
        <v>5</v>
      </c>
      <c r="K48" s="26">
        <f t="shared" ref="K48:M48" si="7">SUBTOTAL(9,K49:K52)</f>
        <v>9</v>
      </c>
      <c r="L48" s="26">
        <f t="shared" si="7"/>
        <v>4</v>
      </c>
      <c r="M48" s="26">
        <f t="shared" si="7"/>
        <v>2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26">
        <v>2</v>
      </c>
      <c r="K49" s="26">
        <v>3</v>
      </c>
      <c r="L49" s="26">
        <v>3</v>
      </c>
      <c r="M49" s="26">
        <v>2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26">
        <v>1</v>
      </c>
      <c r="K50" s="26">
        <v>3</v>
      </c>
      <c r="L50" s="26">
        <v>1</v>
      </c>
      <c r="M50" s="26" t="s">
        <v>148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26">
        <v>2</v>
      </c>
      <c r="K51" s="26">
        <v>2</v>
      </c>
      <c r="L51" s="26">
        <v>0</v>
      </c>
      <c r="M51" s="26" t="s">
        <v>148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26">
        <v>0</v>
      </c>
      <c r="K52" s="26">
        <v>1</v>
      </c>
      <c r="L52" s="26">
        <v>0</v>
      </c>
      <c r="M52" s="26" t="s">
        <v>148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26">
        <f>SUBTOTAL(9,J54:J57)</f>
        <v>2</v>
      </c>
      <c r="K53" s="26">
        <f t="shared" ref="K53:M53" si="8">SUBTOTAL(9,K54:K57)</f>
        <v>3</v>
      </c>
      <c r="L53" s="26">
        <f t="shared" si="8"/>
        <v>2</v>
      </c>
      <c r="M53" s="26">
        <f t="shared" si="8"/>
        <v>0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26">
        <v>1</v>
      </c>
      <c r="K54" s="26">
        <v>1</v>
      </c>
      <c r="L54" s="26">
        <v>2</v>
      </c>
      <c r="M54" s="26" t="s">
        <v>148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26">
        <v>0</v>
      </c>
      <c r="K55" s="26">
        <v>0</v>
      </c>
      <c r="L55" s="26">
        <v>0</v>
      </c>
      <c r="M55" s="26" t="s">
        <v>148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26">
        <v>1</v>
      </c>
      <c r="K56" s="26">
        <v>0</v>
      </c>
      <c r="L56" s="26">
        <v>0</v>
      </c>
      <c r="M56" s="26" t="s">
        <v>148</v>
      </c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26">
        <v>0</v>
      </c>
      <c r="K57" s="26">
        <v>2</v>
      </c>
      <c r="L57" s="26">
        <v>0</v>
      </c>
      <c r="M57" s="26" t="s">
        <v>148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26">
        <f>SUBTOTAL(9,J59:J66)</f>
        <v>5</v>
      </c>
      <c r="K58" s="26">
        <f t="shared" ref="K58:M58" si="9">SUBTOTAL(9,K59:K66)</f>
        <v>14</v>
      </c>
      <c r="L58" s="26">
        <f t="shared" si="9"/>
        <v>5</v>
      </c>
      <c r="M58" s="26">
        <f t="shared" si="9"/>
        <v>3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26">
        <v>0</v>
      </c>
      <c r="K59" s="26">
        <v>4</v>
      </c>
      <c r="L59" s="26">
        <v>0</v>
      </c>
      <c r="M59" s="26" t="s">
        <v>148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26">
        <v>0</v>
      </c>
      <c r="K60" s="26">
        <v>1</v>
      </c>
      <c r="L60" s="26">
        <v>0</v>
      </c>
      <c r="M60" s="26" t="s">
        <v>148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26">
        <v>2</v>
      </c>
      <c r="K61" s="26">
        <v>2</v>
      </c>
      <c r="L61" s="26">
        <v>0</v>
      </c>
      <c r="M61" s="26" t="s">
        <v>148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26">
        <v>0</v>
      </c>
      <c r="K62" s="26">
        <v>2</v>
      </c>
      <c r="L62" s="26">
        <v>0</v>
      </c>
      <c r="M62" s="26" t="s">
        <v>148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26">
        <v>0</v>
      </c>
      <c r="K63" s="26">
        <v>0</v>
      </c>
      <c r="L63" s="26">
        <v>1</v>
      </c>
      <c r="M63" s="26">
        <v>2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26">
        <v>1</v>
      </c>
      <c r="K64" s="26">
        <v>1</v>
      </c>
      <c r="L64" s="26">
        <v>0</v>
      </c>
      <c r="M64" s="26" t="s">
        <v>148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26">
        <v>2</v>
      </c>
      <c r="K65" s="26">
        <v>4</v>
      </c>
      <c r="L65" s="26">
        <v>1</v>
      </c>
      <c r="M65" s="26">
        <v>1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26">
        <v>0</v>
      </c>
      <c r="K66" s="26">
        <v>0</v>
      </c>
      <c r="L66" s="26">
        <v>3</v>
      </c>
      <c r="M66" s="26" t="s">
        <v>148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66"/>
  <sheetViews>
    <sheetView workbookViewId="0">
      <pane ySplit="4" topLeftCell="A5" activePane="bottomLeft" state="frozen"/>
      <selection pane="bottomLeft" activeCell="N10" sqref="N10"/>
    </sheetView>
  </sheetViews>
  <sheetFormatPr defaultColWidth="9" defaultRowHeight="18.75" x14ac:dyDescent="0.3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9" width="9.375" style="4" customWidth="1"/>
    <col min="10" max="14" width="10.5" style="4" customWidth="1"/>
    <col min="15" max="16" width="9.375" style="4" customWidth="1"/>
    <col min="17" max="16384" width="9" style="5"/>
  </cols>
  <sheetData>
    <row r="1" spans="1:16" x14ac:dyDescent="0.3">
      <c r="A1" s="1" t="s">
        <v>0</v>
      </c>
      <c r="B1" s="2" t="s">
        <v>153</v>
      </c>
    </row>
    <row r="2" spans="1:16" x14ac:dyDescent="0.3">
      <c r="A2" s="1" t="s">
        <v>2</v>
      </c>
      <c r="B2" s="6" t="s">
        <v>143</v>
      </c>
    </row>
    <row r="3" spans="1:16" s="1" customFormat="1" x14ac:dyDescent="0.3">
      <c r="A3" s="7" t="s">
        <v>4</v>
      </c>
      <c r="B3" s="8"/>
      <c r="C3" s="8"/>
      <c r="D3" s="8"/>
      <c r="E3" s="9">
        <v>2553</v>
      </c>
      <c r="F3" s="9">
        <v>2554</v>
      </c>
      <c r="G3" s="9" t="s">
        <v>5</v>
      </c>
      <c r="H3" s="9" t="s">
        <v>6</v>
      </c>
      <c r="I3" s="9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</row>
    <row r="4" spans="1:16" s="1" customFormat="1" x14ac:dyDescent="0.3">
      <c r="A4" s="7"/>
      <c r="B4" s="8" t="s">
        <v>15</v>
      </c>
      <c r="C4" s="8" t="s">
        <v>16</v>
      </c>
      <c r="D4" s="8" t="s">
        <v>17</v>
      </c>
      <c r="E4" s="10" t="s">
        <v>146</v>
      </c>
      <c r="F4" s="10" t="str">
        <f>E4</f>
        <v>ราย</v>
      </c>
      <c r="G4" s="10" t="str">
        <f t="shared" ref="G4:P4" si="0">F4</f>
        <v>ราย</v>
      </c>
      <c r="H4" s="10" t="str">
        <f t="shared" si="0"/>
        <v>ราย</v>
      </c>
      <c r="I4" s="10" t="str">
        <f t="shared" si="0"/>
        <v>ราย</v>
      </c>
      <c r="J4" s="10" t="str">
        <f t="shared" si="0"/>
        <v>ราย</v>
      </c>
      <c r="K4" s="10" t="str">
        <f t="shared" si="0"/>
        <v>ราย</v>
      </c>
      <c r="L4" s="10" t="str">
        <f t="shared" si="0"/>
        <v>ราย</v>
      </c>
      <c r="M4" s="10" t="str">
        <f t="shared" si="0"/>
        <v>ราย</v>
      </c>
      <c r="N4" s="10" t="str">
        <f t="shared" si="0"/>
        <v>ราย</v>
      </c>
      <c r="O4" s="10" t="str">
        <f>N4</f>
        <v>ราย</v>
      </c>
      <c r="P4" s="10" t="str">
        <f t="shared" si="0"/>
        <v>ราย</v>
      </c>
    </row>
    <row r="5" spans="1:16" x14ac:dyDescent="0.3">
      <c r="A5" s="11" t="s">
        <v>19</v>
      </c>
      <c r="B5" s="12" t="s">
        <v>20</v>
      </c>
      <c r="C5" s="13"/>
      <c r="D5" s="14"/>
      <c r="E5" s="15"/>
      <c r="F5" s="15"/>
      <c r="G5" s="16"/>
      <c r="H5" s="16"/>
      <c r="I5" s="22"/>
      <c r="J5" s="17">
        <v>123</v>
      </c>
      <c r="K5" s="17">
        <v>142</v>
      </c>
      <c r="L5" s="17">
        <v>183</v>
      </c>
      <c r="M5" s="17">
        <f>M6+M17+M24+M30+M38+M48+M53+M58</f>
        <v>188</v>
      </c>
      <c r="N5" s="20"/>
      <c r="O5" s="16"/>
      <c r="P5" s="16"/>
    </row>
    <row r="6" spans="1:16" x14ac:dyDescent="0.3">
      <c r="A6" s="11" t="s">
        <v>21</v>
      </c>
      <c r="B6" s="12" t="s">
        <v>20</v>
      </c>
      <c r="C6" s="13" t="s">
        <v>22</v>
      </c>
      <c r="D6" s="14"/>
      <c r="E6" s="18"/>
      <c r="F6" s="18"/>
      <c r="G6" s="18"/>
      <c r="H6" s="18"/>
      <c r="I6" s="18"/>
      <c r="J6" s="18">
        <v>25</v>
      </c>
      <c r="K6" s="18">
        <v>33</v>
      </c>
      <c r="L6" s="18">
        <v>45</v>
      </c>
      <c r="M6" s="18">
        <f>SUBTOTAL(9,M7:M16)</f>
        <v>38</v>
      </c>
      <c r="N6" s="21"/>
      <c r="O6" s="18"/>
      <c r="P6" s="18"/>
    </row>
    <row r="7" spans="1:16" x14ac:dyDescent="0.3">
      <c r="A7" s="11" t="s">
        <v>23</v>
      </c>
      <c r="B7" s="12" t="s">
        <v>20</v>
      </c>
      <c r="C7" s="13" t="s">
        <v>22</v>
      </c>
      <c r="D7" s="14" t="s">
        <v>24</v>
      </c>
      <c r="E7" s="18"/>
      <c r="F7" s="18"/>
      <c r="G7" s="18"/>
      <c r="H7" s="18"/>
      <c r="I7" s="18"/>
      <c r="J7" s="18">
        <v>4</v>
      </c>
      <c r="K7" s="18">
        <v>5</v>
      </c>
      <c r="L7" s="18">
        <v>7</v>
      </c>
      <c r="M7" s="18">
        <v>7</v>
      </c>
      <c r="N7" s="18"/>
      <c r="O7" s="18"/>
      <c r="P7" s="18"/>
    </row>
    <row r="8" spans="1:16" x14ac:dyDescent="0.3">
      <c r="A8" s="11" t="s">
        <v>25</v>
      </c>
      <c r="B8" s="12" t="s">
        <v>20</v>
      </c>
      <c r="C8" s="13" t="s">
        <v>22</v>
      </c>
      <c r="D8" s="14" t="s">
        <v>26</v>
      </c>
      <c r="E8" s="18"/>
      <c r="F8" s="18"/>
      <c r="G8" s="18"/>
      <c r="H8" s="18"/>
      <c r="I8" s="18"/>
      <c r="J8" s="18">
        <v>2</v>
      </c>
      <c r="K8" s="18">
        <v>2</v>
      </c>
      <c r="L8" s="18">
        <v>8</v>
      </c>
      <c r="M8" s="18">
        <v>1</v>
      </c>
      <c r="N8" s="18"/>
      <c r="O8" s="18"/>
      <c r="P8" s="18"/>
    </row>
    <row r="9" spans="1:16" x14ac:dyDescent="0.3">
      <c r="A9" s="11" t="s">
        <v>27</v>
      </c>
      <c r="B9" s="12" t="s">
        <v>20</v>
      </c>
      <c r="C9" s="13" t="s">
        <v>22</v>
      </c>
      <c r="D9" s="14" t="s">
        <v>28</v>
      </c>
      <c r="E9" s="18"/>
      <c r="F9" s="18"/>
      <c r="G9" s="18"/>
      <c r="H9" s="18"/>
      <c r="I9" s="18"/>
      <c r="J9" s="18">
        <v>6</v>
      </c>
      <c r="K9" s="18">
        <v>2</v>
      </c>
      <c r="L9" s="18">
        <v>5</v>
      </c>
      <c r="M9" s="18">
        <v>5</v>
      </c>
      <c r="N9" s="18"/>
      <c r="O9" s="18"/>
      <c r="P9" s="18"/>
    </row>
    <row r="10" spans="1:16" x14ac:dyDescent="0.3">
      <c r="A10" s="11" t="s">
        <v>29</v>
      </c>
      <c r="B10" s="12" t="s">
        <v>20</v>
      </c>
      <c r="C10" s="13" t="s">
        <v>22</v>
      </c>
      <c r="D10" s="14" t="s">
        <v>30</v>
      </c>
      <c r="E10" s="18"/>
      <c r="F10" s="18"/>
      <c r="G10" s="18"/>
      <c r="H10" s="18"/>
      <c r="I10" s="18"/>
      <c r="J10" s="18">
        <v>4</v>
      </c>
      <c r="K10" s="18">
        <v>4</v>
      </c>
      <c r="L10" s="18">
        <v>3</v>
      </c>
      <c r="M10" s="18">
        <v>6</v>
      </c>
      <c r="N10" s="18"/>
      <c r="O10" s="18"/>
      <c r="P10" s="18"/>
    </row>
    <row r="11" spans="1:16" x14ac:dyDescent="0.3">
      <c r="A11" s="11" t="s">
        <v>31</v>
      </c>
      <c r="B11" s="12" t="s">
        <v>20</v>
      </c>
      <c r="C11" s="13" t="s">
        <v>22</v>
      </c>
      <c r="D11" s="14" t="s">
        <v>32</v>
      </c>
      <c r="E11" s="18"/>
      <c r="F11" s="18"/>
      <c r="G11" s="18"/>
      <c r="H11" s="18"/>
      <c r="I11" s="18"/>
      <c r="J11" s="18">
        <v>1</v>
      </c>
      <c r="K11" s="18">
        <v>2</v>
      </c>
      <c r="L11" s="18">
        <v>2</v>
      </c>
      <c r="M11" s="18">
        <v>1</v>
      </c>
      <c r="N11" s="18"/>
      <c r="O11" s="18"/>
      <c r="P11" s="18"/>
    </row>
    <row r="12" spans="1:16" x14ac:dyDescent="0.3">
      <c r="A12" s="11" t="s">
        <v>33</v>
      </c>
      <c r="B12" s="12" t="s">
        <v>20</v>
      </c>
      <c r="C12" s="13" t="s">
        <v>22</v>
      </c>
      <c r="D12" s="14" t="s">
        <v>34</v>
      </c>
      <c r="E12" s="18"/>
      <c r="F12" s="18"/>
      <c r="G12" s="18"/>
      <c r="H12" s="18"/>
      <c r="I12" s="18"/>
      <c r="J12" s="18">
        <v>2</v>
      </c>
      <c r="K12" s="18">
        <v>6</v>
      </c>
      <c r="L12" s="18">
        <v>2</v>
      </c>
      <c r="M12" s="18">
        <v>5</v>
      </c>
      <c r="N12" s="18"/>
      <c r="O12" s="18"/>
      <c r="P12" s="18"/>
    </row>
    <row r="13" spans="1:16" x14ac:dyDescent="0.3">
      <c r="A13" s="11" t="s">
        <v>35</v>
      </c>
      <c r="B13" s="12" t="s">
        <v>20</v>
      </c>
      <c r="C13" s="13" t="s">
        <v>22</v>
      </c>
      <c r="D13" s="14" t="s">
        <v>36</v>
      </c>
      <c r="E13" s="18"/>
      <c r="F13" s="18"/>
      <c r="G13" s="18"/>
      <c r="H13" s="18"/>
      <c r="I13" s="18"/>
      <c r="J13" s="18">
        <v>1</v>
      </c>
      <c r="K13" s="18">
        <v>3</v>
      </c>
      <c r="L13" s="18">
        <v>2</v>
      </c>
      <c r="M13" s="18">
        <v>5</v>
      </c>
      <c r="N13" s="18"/>
      <c r="O13" s="18"/>
      <c r="P13" s="18"/>
    </row>
    <row r="14" spans="1:16" x14ac:dyDescent="0.3">
      <c r="A14" s="11" t="s">
        <v>37</v>
      </c>
      <c r="B14" s="12" t="s">
        <v>20</v>
      </c>
      <c r="C14" s="13" t="s">
        <v>22</v>
      </c>
      <c r="D14" s="14" t="s">
        <v>38</v>
      </c>
      <c r="E14" s="18"/>
      <c r="F14" s="18"/>
      <c r="G14" s="18"/>
      <c r="H14" s="18"/>
      <c r="I14" s="18"/>
      <c r="J14" s="18">
        <v>0</v>
      </c>
      <c r="K14" s="18">
        <v>4</v>
      </c>
      <c r="L14" s="18">
        <v>5</v>
      </c>
      <c r="M14" s="18">
        <v>3</v>
      </c>
      <c r="N14" s="18"/>
      <c r="O14" s="18"/>
      <c r="P14" s="18"/>
    </row>
    <row r="15" spans="1:16" x14ac:dyDescent="0.3">
      <c r="A15" s="11" t="s">
        <v>39</v>
      </c>
      <c r="B15" s="12" t="s">
        <v>20</v>
      </c>
      <c r="C15" s="13" t="s">
        <v>22</v>
      </c>
      <c r="D15" s="14" t="s">
        <v>40</v>
      </c>
      <c r="E15" s="18"/>
      <c r="F15" s="18"/>
      <c r="G15" s="18"/>
      <c r="H15" s="18"/>
      <c r="I15" s="18"/>
      <c r="J15" s="18">
        <v>3</v>
      </c>
      <c r="K15" s="18">
        <v>3</v>
      </c>
      <c r="L15" s="18">
        <v>7</v>
      </c>
      <c r="M15" s="18">
        <v>4</v>
      </c>
      <c r="N15" s="18"/>
      <c r="O15" s="18"/>
      <c r="P15" s="18"/>
    </row>
    <row r="16" spans="1:16" x14ac:dyDescent="0.3">
      <c r="A16" s="11" t="s">
        <v>41</v>
      </c>
      <c r="B16" s="12" t="s">
        <v>20</v>
      </c>
      <c r="C16" s="13" t="s">
        <v>22</v>
      </c>
      <c r="D16" s="14" t="s">
        <v>42</v>
      </c>
      <c r="E16" s="18"/>
      <c r="F16" s="18"/>
      <c r="G16" s="18"/>
      <c r="H16" s="18"/>
      <c r="I16" s="18"/>
      <c r="J16" s="18">
        <v>2</v>
      </c>
      <c r="K16" s="18">
        <v>2</v>
      </c>
      <c r="L16" s="18">
        <v>4</v>
      </c>
      <c r="M16" s="18">
        <v>1</v>
      </c>
      <c r="N16" s="18"/>
      <c r="O16" s="18"/>
      <c r="P16" s="18"/>
    </row>
    <row r="17" spans="1:16" x14ac:dyDescent="0.3">
      <c r="A17" s="11" t="s">
        <v>43</v>
      </c>
      <c r="B17" s="12" t="s">
        <v>20</v>
      </c>
      <c r="C17" s="13" t="s">
        <v>44</v>
      </c>
      <c r="D17" s="14"/>
      <c r="E17" s="18"/>
      <c r="F17" s="18"/>
      <c r="G17" s="18"/>
      <c r="H17" s="18"/>
      <c r="I17" s="18"/>
      <c r="J17" s="18">
        <v>19</v>
      </c>
      <c r="K17" s="18">
        <v>14</v>
      </c>
      <c r="L17" s="18">
        <v>21</v>
      </c>
      <c r="M17" s="18">
        <f>SUBTOTAL(9,M18:M22)</f>
        <v>17</v>
      </c>
      <c r="N17" s="18"/>
      <c r="O17" s="18"/>
      <c r="P17" s="18"/>
    </row>
    <row r="18" spans="1:16" x14ac:dyDescent="0.3">
      <c r="A18" s="11" t="s">
        <v>45</v>
      </c>
      <c r="B18" s="12" t="s">
        <v>20</v>
      </c>
      <c r="C18" s="13" t="s">
        <v>44</v>
      </c>
      <c r="D18" s="14" t="s">
        <v>46</v>
      </c>
      <c r="E18" s="18"/>
      <c r="F18" s="18"/>
      <c r="G18" s="18"/>
      <c r="H18" s="18"/>
      <c r="I18" s="18"/>
      <c r="J18" s="18">
        <v>2</v>
      </c>
      <c r="K18" s="18">
        <v>3</v>
      </c>
      <c r="L18" s="18">
        <v>8</v>
      </c>
      <c r="M18" s="18">
        <v>3</v>
      </c>
      <c r="N18" s="18"/>
      <c r="O18" s="18"/>
      <c r="P18" s="18"/>
    </row>
    <row r="19" spans="1:16" x14ac:dyDescent="0.3">
      <c r="A19" s="11" t="s">
        <v>47</v>
      </c>
      <c r="B19" s="12" t="s">
        <v>20</v>
      </c>
      <c r="C19" s="13" t="s">
        <v>44</v>
      </c>
      <c r="D19" s="14" t="s">
        <v>48</v>
      </c>
      <c r="E19" s="18"/>
      <c r="F19" s="18"/>
      <c r="G19" s="18"/>
      <c r="H19" s="18"/>
      <c r="I19" s="18"/>
      <c r="J19" s="18">
        <v>4</v>
      </c>
      <c r="K19" s="18">
        <v>4</v>
      </c>
      <c r="L19" s="18">
        <v>2</v>
      </c>
      <c r="M19" s="18">
        <v>2</v>
      </c>
      <c r="N19" s="18"/>
      <c r="O19" s="18"/>
      <c r="P19" s="18"/>
    </row>
    <row r="20" spans="1:16" x14ac:dyDescent="0.3">
      <c r="A20" s="11" t="s">
        <v>49</v>
      </c>
      <c r="B20" s="12" t="s">
        <v>20</v>
      </c>
      <c r="C20" s="13" t="s">
        <v>44</v>
      </c>
      <c r="D20" s="14" t="s">
        <v>50</v>
      </c>
      <c r="E20" s="18"/>
      <c r="F20" s="18"/>
      <c r="G20" s="18"/>
      <c r="H20" s="18"/>
      <c r="I20" s="18"/>
      <c r="J20" s="18">
        <v>4</v>
      </c>
      <c r="K20" s="18">
        <v>0</v>
      </c>
      <c r="L20" s="18">
        <v>4</v>
      </c>
      <c r="M20" s="18">
        <v>4</v>
      </c>
      <c r="N20" s="18"/>
      <c r="O20" s="18"/>
      <c r="P20" s="18"/>
    </row>
    <row r="21" spans="1:16" x14ac:dyDescent="0.3">
      <c r="A21" s="11" t="s">
        <v>51</v>
      </c>
      <c r="B21" s="12" t="s">
        <v>20</v>
      </c>
      <c r="C21" s="13" t="s">
        <v>44</v>
      </c>
      <c r="D21" s="14" t="s">
        <v>52</v>
      </c>
      <c r="E21" s="18"/>
      <c r="F21" s="18"/>
      <c r="G21" s="18"/>
      <c r="H21" s="18"/>
      <c r="I21" s="18"/>
      <c r="J21" s="18">
        <v>5</v>
      </c>
      <c r="K21" s="18">
        <v>1</v>
      </c>
      <c r="L21" s="18">
        <v>0</v>
      </c>
      <c r="M21" s="18">
        <v>5</v>
      </c>
      <c r="N21" s="18"/>
      <c r="O21" s="18"/>
      <c r="P21" s="18"/>
    </row>
    <row r="22" spans="1:16" x14ac:dyDescent="0.3">
      <c r="A22" s="11" t="s">
        <v>53</v>
      </c>
      <c r="B22" s="12" t="s">
        <v>20</v>
      </c>
      <c r="C22" s="13" t="s">
        <v>44</v>
      </c>
      <c r="D22" s="14" t="s">
        <v>54</v>
      </c>
      <c r="E22" s="18"/>
      <c r="F22" s="18"/>
      <c r="G22" s="18"/>
      <c r="H22" s="18"/>
      <c r="I22" s="18"/>
      <c r="J22" s="18">
        <v>1</v>
      </c>
      <c r="K22" s="18">
        <v>4</v>
      </c>
      <c r="L22" s="18">
        <v>3</v>
      </c>
      <c r="M22" s="18">
        <v>3</v>
      </c>
      <c r="N22" s="18"/>
      <c r="O22" s="18"/>
      <c r="P22" s="18"/>
    </row>
    <row r="23" spans="1:16" x14ac:dyDescent="0.3">
      <c r="A23" s="11" t="s">
        <v>55</v>
      </c>
      <c r="B23" s="12" t="s">
        <v>20</v>
      </c>
      <c r="C23" s="13" t="s">
        <v>44</v>
      </c>
      <c r="D23" s="14" t="s">
        <v>56</v>
      </c>
      <c r="E23" s="18"/>
      <c r="F23" s="18"/>
      <c r="G23" s="18"/>
      <c r="H23" s="18"/>
      <c r="I23" s="18"/>
      <c r="J23" s="18">
        <v>3</v>
      </c>
      <c r="K23" s="18">
        <v>2</v>
      </c>
      <c r="L23" s="18">
        <v>4</v>
      </c>
      <c r="M23" s="18"/>
      <c r="N23" s="18"/>
      <c r="O23" s="18"/>
      <c r="P23" s="18"/>
    </row>
    <row r="24" spans="1:16" x14ac:dyDescent="0.3">
      <c r="A24" s="11" t="s">
        <v>57</v>
      </c>
      <c r="B24" s="12" t="s">
        <v>20</v>
      </c>
      <c r="C24" s="13" t="s">
        <v>58</v>
      </c>
      <c r="D24" s="14"/>
      <c r="E24" s="18"/>
      <c r="F24" s="18"/>
      <c r="G24" s="18"/>
      <c r="H24" s="18"/>
      <c r="I24" s="18"/>
      <c r="J24" s="18">
        <v>6</v>
      </c>
      <c r="K24" s="18">
        <v>12</v>
      </c>
      <c r="L24" s="18">
        <v>10</v>
      </c>
      <c r="M24" s="18">
        <f>SUBTOTAL(9,M25:M29)</f>
        <v>17</v>
      </c>
      <c r="N24" s="18"/>
      <c r="O24" s="18"/>
      <c r="P24" s="18"/>
    </row>
    <row r="25" spans="1:16" x14ac:dyDescent="0.3">
      <c r="A25" s="11" t="s">
        <v>59</v>
      </c>
      <c r="B25" s="12" t="s">
        <v>20</v>
      </c>
      <c r="C25" s="13" t="s">
        <v>58</v>
      </c>
      <c r="D25" s="14" t="s">
        <v>60</v>
      </c>
      <c r="E25" s="18"/>
      <c r="F25" s="18"/>
      <c r="G25" s="18"/>
      <c r="H25" s="18"/>
      <c r="I25" s="18"/>
      <c r="J25" s="18">
        <v>2</v>
      </c>
      <c r="K25" s="18">
        <v>2</v>
      </c>
      <c r="L25" s="18">
        <v>2</v>
      </c>
      <c r="M25" s="18">
        <v>1</v>
      </c>
      <c r="N25" s="18"/>
      <c r="O25" s="18"/>
      <c r="P25" s="18"/>
    </row>
    <row r="26" spans="1:16" x14ac:dyDescent="0.3">
      <c r="A26" s="11" t="s">
        <v>61</v>
      </c>
      <c r="B26" s="12" t="s">
        <v>20</v>
      </c>
      <c r="C26" s="13" t="s">
        <v>58</v>
      </c>
      <c r="D26" s="14" t="s">
        <v>62</v>
      </c>
      <c r="E26" s="18"/>
      <c r="F26" s="18"/>
      <c r="G26" s="18"/>
      <c r="H26" s="18"/>
      <c r="I26" s="18"/>
      <c r="J26" s="18">
        <v>1</v>
      </c>
      <c r="K26" s="18">
        <v>1</v>
      </c>
      <c r="L26" s="18">
        <v>2</v>
      </c>
      <c r="M26" s="18">
        <v>2</v>
      </c>
      <c r="N26" s="18"/>
      <c r="O26" s="18"/>
      <c r="P26" s="18"/>
    </row>
    <row r="27" spans="1:16" x14ac:dyDescent="0.3">
      <c r="A27" s="11" t="s">
        <v>63</v>
      </c>
      <c r="B27" s="12" t="s">
        <v>20</v>
      </c>
      <c r="C27" s="13" t="s">
        <v>58</v>
      </c>
      <c r="D27" s="14" t="s">
        <v>64</v>
      </c>
      <c r="E27" s="18"/>
      <c r="F27" s="18"/>
      <c r="G27" s="18"/>
      <c r="H27" s="18"/>
      <c r="I27" s="18"/>
      <c r="J27" s="18">
        <v>2</v>
      </c>
      <c r="K27" s="18">
        <v>3</v>
      </c>
      <c r="L27" s="18">
        <v>1</v>
      </c>
      <c r="M27" s="18">
        <v>4</v>
      </c>
      <c r="N27" s="18"/>
      <c r="O27" s="18"/>
      <c r="P27" s="18"/>
    </row>
    <row r="28" spans="1:16" x14ac:dyDescent="0.3">
      <c r="A28" s="11" t="s">
        <v>65</v>
      </c>
      <c r="B28" s="12" t="s">
        <v>20</v>
      </c>
      <c r="C28" s="13" t="s">
        <v>58</v>
      </c>
      <c r="D28" s="14" t="s">
        <v>66</v>
      </c>
      <c r="E28" s="18"/>
      <c r="F28" s="18"/>
      <c r="G28" s="18"/>
      <c r="H28" s="18"/>
      <c r="I28" s="18"/>
      <c r="J28" s="18">
        <v>0</v>
      </c>
      <c r="K28" s="18">
        <v>4</v>
      </c>
      <c r="L28" s="18">
        <v>4</v>
      </c>
      <c r="M28" s="18">
        <v>6</v>
      </c>
      <c r="N28" s="18"/>
      <c r="O28" s="18"/>
      <c r="P28" s="18"/>
    </row>
    <row r="29" spans="1:16" x14ac:dyDescent="0.3">
      <c r="A29" s="11" t="s">
        <v>67</v>
      </c>
      <c r="B29" s="12" t="s">
        <v>20</v>
      </c>
      <c r="C29" s="13" t="s">
        <v>58</v>
      </c>
      <c r="D29" s="14" t="s">
        <v>68</v>
      </c>
      <c r="E29" s="18"/>
      <c r="F29" s="18"/>
      <c r="G29" s="18"/>
      <c r="H29" s="18"/>
      <c r="I29" s="18"/>
      <c r="J29" s="18">
        <v>1</v>
      </c>
      <c r="K29" s="18">
        <v>2</v>
      </c>
      <c r="L29" s="18">
        <v>1</v>
      </c>
      <c r="M29" s="18">
        <v>4</v>
      </c>
      <c r="N29" s="18"/>
      <c r="O29" s="18"/>
      <c r="P29" s="18"/>
    </row>
    <row r="30" spans="1:16" x14ac:dyDescent="0.3">
      <c r="A30" s="11" t="s">
        <v>69</v>
      </c>
      <c r="B30" s="12" t="s">
        <v>20</v>
      </c>
      <c r="C30" s="13" t="s">
        <v>70</v>
      </c>
      <c r="D30" s="14"/>
      <c r="E30" s="18"/>
      <c r="F30" s="18"/>
      <c r="G30" s="18"/>
      <c r="H30" s="18"/>
      <c r="I30" s="18"/>
      <c r="J30" s="18">
        <v>17</v>
      </c>
      <c r="K30" s="18">
        <v>19</v>
      </c>
      <c r="L30" s="18">
        <v>36</v>
      </c>
      <c r="M30" s="18">
        <f>SUBTOTAL(9,M31:M37)</f>
        <v>27</v>
      </c>
      <c r="N30" s="18"/>
      <c r="O30" s="18"/>
      <c r="P30" s="18"/>
    </row>
    <row r="31" spans="1:16" x14ac:dyDescent="0.3">
      <c r="A31" s="11" t="s">
        <v>71</v>
      </c>
      <c r="B31" s="12" t="s">
        <v>20</v>
      </c>
      <c r="C31" s="13" t="s">
        <v>70</v>
      </c>
      <c r="D31" s="14" t="s">
        <v>72</v>
      </c>
      <c r="E31" s="18"/>
      <c r="F31" s="18"/>
      <c r="G31" s="18"/>
      <c r="H31" s="18"/>
      <c r="I31" s="18"/>
      <c r="J31" s="18">
        <v>4</v>
      </c>
      <c r="K31" s="18">
        <v>0</v>
      </c>
      <c r="L31" s="18">
        <v>4</v>
      </c>
      <c r="M31" s="18">
        <v>4</v>
      </c>
      <c r="N31" s="18"/>
      <c r="O31" s="18"/>
      <c r="P31" s="18"/>
    </row>
    <row r="32" spans="1:16" x14ac:dyDescent="0.3">
      <c r="A32" s="11" t="s">
        <v>73</v>
      </c>
      <c r="B32" s="12" t="s">
        <v>20</v>
      </c>
      <c r="C32" s="13" t="s">
        <v>70</v>
      </c>
      <c r="D32" s="14" t="s">
        <v>74</v>
      </c>
      <c r="E32" s="18"/>
      <c r="F32" s="18"/>
      <c r="G32" s="18"/>
      <c r="H32" s="18"/>
      <c r="I32" s="18"/>
      <c r="J32" s="18">
        <v>2</v>
      </c>
      <c r="K32" s="18">
        <v>1</v>
      </c>
      <c r="L32" s="18">
        <v>2</v>
      </c>
      <c r="M32" s="18">
        <v>3</v>
      </c>
      <c r="N32" s="18"/>
      <c r="O32" s="18"/>
      <c r="P32" s="18"/>
    </row>
    <row r="33" spans="1:16" x14ac:dyDescent="0.3">
      <c r="A33" s="11" t="s">
        <v>75</v>
      </c>
      <c r="B33" s="12" t="s">
        <v>20</v>
      </c>
      <c r="C33" s="13" t="s">
        <v>70</v>
      </c>
      <c r="D33" s="14" t="s">
        <v>76</v>
      </c>
      <c r="E33" s="18"/>
      <c r="F33" s="18"/>
      <c r="G33" s="18"/>
      <c r="H33" s="18"/>
      <c r="I33" s="18"/>
      <c r="J33" s="18">
        <v>5</v>
      </c>
      <c r="K33" s="18">
        <v>5</v>
      </c>
      <c r="L33" s="18">
        <v>11</v>
      </c>
      <c r="M33" s="18">
        <v>8</v>
      </c>
      <c r="N33" s="18"/>
      <c r="O33" s="18"/>
      <c r="P33" s="18"/>
    </row>
    <row r="34" spans="1:16" x14ac:dyDescent="0.3">
      <c r="A34" s="11" t="s">
        <v>77</v>
      </c>
      <c r="B34" s="12" t="s">
        <v>20</v>
      </c>
      <c r="C34" s="13" t="s">
        <v>70</v>
      </c>
      <c r="D34" s="14" t="s">
        <v>78</v>
      </c>
      <c r="E34" s="18"/>
      <c r="F34" s="18"/>
      <c r="G34" s="18"/>
      <c r="H34" s="18"/>
      <c r="I34" s="18"/>
      <c r="J34" s="18">
        <v>3</v>
      </c>
      <c r="K34" s="18">
        <v>3</v>
      </c>
      <c r="L34" s="18">
        <v>5</v>
      </c>
      <c r="M34" s="18">
        <v>2</v>
      </c>
      <c r="N34" s="18"/>
      <c r="O34" s="18"/>
      <c r="P34" s="18"/>
    </row>
    <row r="35" spans="1:16" x14ac:dyDescent="0.3">
      <c r="A35" s="11" t="s">
        <v>79</v>
      </c>
      <c r="B35" s="12" t="s">
        <v>20</v>
      </c>
      <c r="C35" s="13" t="s">
        <v>70</v>
      </c>
      <c r="D35" s="14" t="s">
        <v>80</v>
      </c>
      <c r="E35" s="18"/>
      <c r="F35" s="18"/>
      <c r="G35" s="18"/>
      <c r="H35" s="18"/>
      <c r="I35" s="18"/>
      <c r="J35" s="18">
        <v>0</v>
      </c>
      <c r="K35" s="18">
        <v>3</v>
      </c>
      <c r="L35" s="18">
        <v>3</v>
      </c>
      <c r="M35" s="18">
        <v>5</v>
      </c>
      <c r="N35" s="18"/>
      <c r="O35" s="18"/>
      <c r="P35" s="18"/>
    </row>
    <row r="36" spans="1:16" x14ac:dyDescent="0.3">
      <c r="A36" s="11" t="s">
        <v>81</v>
      </c>
      <c r="B36" s="12" t="s">
        <v>20</v>
      </c>
      <c r="C36" s="13" t="s">
        <v>70</v>
      </c>
      <c r="D36" s="14" t="s">
        <v>82</v>
      </c>
      <c r="E36" s="18"/>
      <c r="F36" s="18"/>
      <c r="G36" s="18"/>
      <c r="H36" s="18"/>
      <c r="I36" s="18"/>
      <c r="J36" s="18">
        <v>2</v>
      </c>
      <c r="K36" s="18">
        <v>4</v>
      </c>
      <c r="L36" s="18">
        <v>6</v>
      </c>
      <c r="M36" s="18">
        <v>4</v>
      </c>
      <c r="N36" s="18"/>
      <c r="O36" s="18"/>
      <c r="P36" s="18"/>
    </row>
    <row r="37" spans="1:16" x14ac:dyDescent="0.3">
      <c r="A37" s="11" t="s">
        <v>83</v>
      </c>
      <c r="B37" s="12" t="s">
        <v>20</v>
      </c>
      <c r="C37" s="13" t="s">
        <v>70</v>
      </c>
      <c r="D37" s="14" t="s">
        <v>84</v>
      </c>
      <c r="E37" s="18"/>
      <c r="F37" s="18"/>
      <c r="G37" s="18"/>
      <c r="H37" s="18"/>
      <c r="I37" s="18"/>
      <c r="J37" s="18">
        <v>1</v>
      </c>
      <c r="K37" s="18">
        <v>3</v>
      </c>
      <c r="L37" s="18">
        <v>5</v>
      </c>
      <c r="M37" s="18">
        <v>1</v>
      </c>
      <c r="N37" s="18"/>
      <c r="O37" s="18"/>
      <c r="P37" s="18"/>
    </row>
    <row r="38" spans="1:16" x14ac:dyDescent="0.3">
      <c r="A38" s="11" t="s">
        <v>85</v>
      </c>
      <c r="B38" s="12" t="s">
        <v>20</v>
      </c>
      <c r="C38" s="13" t="s">
        <v>86</v>
      </c>
      <c r="D38" s="14"/>
      <c r="E38" s="18"/>
      <c r="F38" s="18"/>
      <c r="G38" s="18"/>
      <c r="H38" s="18"/>
      <c r="I38" s="18"/>
      <c r="J38" s="18">
        <v>19</v>
      </c>
      <c r="K38" s="18">
        <v>21</v>
      </c>
      <c r="L38" s="18">
        <v>26</v>
      </c>
      <c r="M38" s="18">
        <f>SUBTOTAL(9,M39:M46)</f>
        <v>21</v>
      </c>
      <c r="N38" s="18"/>
      <c r="O38" s="18"/>
      <c r="P38" s="18"/>
    </row>
    <row r="39" spans="1:16" x14ac:dyDescent="0.3">
      <c r="A39" s="11" t="s">
        <v>87</v>
      </c>
      <c r="B39" s="12" t="s">
        <v>20</v>
      </c>
      <c r="C39" s="13" t="s">
        <v>86</v>
      </c>
      <c r="D39" s="14" t="s">
        <v>88</v>
      </c>
      <c r="E39" s="18"/>
      <c r="F39" s="18"/>
      <c r="G39" s="18"/>
      <c r="H39" s="18"/>
      <c r="I39" s="18"/>
      <c r="J39" s="18">
        <v>6</v>
      </c>
      <c r="K39" s="18">
        <v>1</v>
      </c>
      <c r="L39" s="18">
        <v>6</v>
      </c>
      <c r="M39" s="18">
        <v>2</v>
      </c>
      <c r="N39" s="18"/>
      <c r="O39" s="18"/>
      <c r="P39" s="18"/>
    </row>
    <row r="40" spans="1:16" x14ac:dyDescent="0.3">
      <c r="A40" s="11" t="s">
        <v>89</v>
      </c>
      <c r="B40" s="12" t="s">
        <v>20</v>
      </c>
      <c r="C40" s="13" t="s">
        <v>86</v>
      </c>
      <c r="D40" s="14" t="s">
        <v>90</v>
      </c>
      <c r="E40" s="18"/>
      <c r="F40" s="18"/>
      <c r="G40" s="18"/>
      <c r="H40" s="18"/>
      <c r="I40" s="18"/>
      <c r="J40" s="18">
        <v>2</v>
      </c>
      <c r="K40" s="18">
        <v>0</v>
      </c>
      <c r="L40" s="18">
        <v>4</v>
      </c>
      <c r="M40" s="18">
        <v>4</v>
      </c>
      <c r="N40" s="18"/>
      <c r="O40" s="18"/>
      <c r="P40" s="18"/>
    </row>
    <row r="41" spans="1:16" x14ac:dyDescent="0.3">
      <c r="A41" s="11" t="s">
        <v>91</v>
      </c>
      <c r="B41" s="12" t="s">
        <v>20</v>
      </c>
      <c r="C41" s="13" t="s">
        <v>86</v>
      </c>
      <c r="D41" s="14" t="s">
        <v>92</v>
      </c>
      <c r="E41" s="18"/>
      <c r="F41" s="18"/>
      <c r="G41" s="18"/>
      <c r="H41" s="18"/>
      <c r="I41" s="18"/>
      <c r="J41" s="18">
        <v>1</v>
      </c>
      <c r="K41" s="18">
        <v>3</v>
      </c>
      <c r="L41" s="18">
        <v>2</v>
      </c>
      <c r="M41" s="18">
        <v>2</v>
      </c>
      <c r="N41" s="18"/>
      <c r="O41" s="18"/>
      <c r="P41" s="18"/>
    </row>
    <row r="42" spans="1:16" x14ac:dyDescent="0.3">
      <c r="A42" s="11" t="s">
        <v>93</v>
      </c>
      <c r="B42" s="12" t="s">
        <v>20</v>
      </c>
      <c r="C42" s="13" t="s">
        <v>86</v>
      </c>
      <c r="D42" s="14" t="s">
        <v>94</v>
      </c>
      <c r="E42" s="18"/>
      <c r="F42" s="18"/>
      <c r="G42" s="18"/>
      <c r="H42" s="18"/>
      <c r="I42" s="18"/>
      <c r="J42" s="18">
        <v>1</v>
      </c>
      <c r="K42" s="18">
        <v>1</v>
      </c>
      <c r="L42" s="18">
        <v>0</v>
      </c>
      <c r="M42" s="18">
        <v>5</v>
      </c>
      <c r="N42" s="18"/>
      <c r="O42" s="18"/>
      <c r="P42" s="18"/>
    </row>
    <row r="43" spans="1:16" x14ac:dyDescent="0.3">
      <c r="A43" s="11" t="s">
        <v>95</v>
      </c>
      <c r="B43" s="12" t="s">
        <v>20</v>
      </c>
      <c r="C43" s="13" t="s">
        <v>86</v>
      </c>
      <c r="D43" s="14" t="s">
        <v>96</v>
      </c>
      <c r="E43" s="18"/>
      <c r="F43" s="18"/>
      <c r="G43" s="18"/>
      <c r="H43" s="18"/>
      <c r="I43" s="18"/>
      <c r="J43" s="18">
        <v>3</v>
      </c>
      <c r="K43" s="18">
        <v>3</v>
      </c>
      <c r="L43" s="18">
        <v>0</v>
      </c>
      <c r="M43" s="18">
        <v>2</v>
      </c>
      <c r="N43" s="18"/>
      <c r="O43" s="18"/>
      <c r="P43" s="18"/>
    </row>
    <row r="44" spans="1:16" x14ac:dyDescent="0.3">
      <c r="A44" s="11" t="s">
        <v>97</v>
      </c>
      <c r="B44" s="12" t="s">
        <v>20</v>
      </c>
      <c r="C44" s="13" t="s">
        <v>86</v>
      </c>
      <c r="D44" s="14" t="s">
        <v>98</v>
      </c>
      <c r="E44" s="18"/>
      <c r="F44" s="18"/>
      <c r="G44" s="18"/>
      <c r="H44" s="18"/>
      <c r="I44" s="18"/>
      <c r="J44" s="18">
        <v>1</v>
      </c>
      <c r="K44" s="18">
        <v>5</v>
      </c>
      <c r="L44" s="18">
        <v>4</v>
      </c>
      <c r="M44" s="18">
        <v>3</v>
      </c>
      <c r="N44" s="18"/>
      <c r="O44" s="18"/>
      <c r="P44" s="18"/>
    </row>
    <row r="45" spans="1:16" x14ac:dyDescent="0.3">
      <c r="A45" s="11" t="s">
        <v>99</v>
      </c>
      <c r="B45" s="12" t="s">
        <v>20</v>
      </c>
      <c r="C45" s="13" t="s">
        <v>86</v>
      </c>
      <c r="D45" s="14" t="s">
        <v>100</v>
      </c>
      <c r="E45" s="18"/>
      <c r="F45" s="18"/>
      <c r="G45" s="18"/>
      <c r="H45" s="18"/>
      <c r="I45" s="18"/>
      <c r="J45" s="18">
        <v>2</v>
      </c>
      <c r="K45" s="18">
        <v>1</v>
      </c>
      <c r="L45" s="18">
        <v>3</v>
      </c>
      <c r="M45" s="18">
        <v>1</v>
      </c>
      <c r="N45" s="18"/>
      <c r="O45" s="18"/>
      <c r="P45" s="18"/>
    </row>
    <row r="46" spans="1:16" x14ac:dyDescent="0.3">
      <c r="A46" s="11" t="s">
        <v>101</v>
      </c>
      <c r="B46" s="12" t="s">
        <v>20</v>
      </c>
      <c r="C46" s="13" t="s">
        <v>86</v>
      </c>
      <c r="D46" s="14" t="s">
        <v>102</v>
      </c>
      <c r="E46" s="18"/>
      <c r="F46" s="18"/>
      <c r="G46" s="18"/>
      <c r="H46" s="18"/>
      <c r="I46" s="18"/>
      <c r="J46" s="18">
        <v>1</v>
      </c>
      <c r="K46" s="18">
        <v>3</v>
      </c>
      <c r="L46" s="18">
        <v>3</v>
      </c>
      <c r="M46" s="18">
        <v>2</v>
      </c>
      <c r="N46" s="18"/>
      <c r="O46" s="18"/>
      <c r="P46" s="18"/>
    </row>
    <row r="47" spans="1:16" x14ac:dyDescent="0.3">
      <c r="A47" s="11" t="s">
        <v>103</v>
      </c>
      <c r="B47" s="12" t="s">
        <v>20</v>
      </c>
      <c r="C47" s="13" t="s">
        <v>86</v>
      </c>
      <c r="D47" s="14" t="s">
        <v>104</v>
      </c>
      <c r="E47" s="18"/>
      <c r="F47" s="18"/>
      <c r="G47" s="18"/>
      <c r="H47" s="18"/>
      <c r="I47" s="18"/>
      <c r="J47" s="18">
        <v>2</v>
      </c>
      <c r="K47" s="18">
        <v>4</v>
      </c>
      <c r="L47" s="18">
        <v>4</v>
      </c>
      <c r="M47" s="18"/>
      <c r="N47" s="18"/>
      <c r="O47" s="18"/>
      <c r="P47" s="18"/>
    </row>
    <row r="48" spans="1:16" x14ac:dyDescent="0.3">
      <c r="A48" s="11" t="s">
        <v>105</v>
      </c>
      <c r="B48" s="12" t="s">
        <v>20</v>
      </c>
      <c r="C48" s="13" t="s">
        <v>106</v>
      </c>
      <c r="D48" s="14"/>
      <c r="E48" s="18"/>
      <c r="F48" s="18"/>
      <c r="G48" s="18"/>
      <c r="H48" s="18"/>
      <c r="I48" s="18"/>
      <c r="J48" s="18">
        <v>11</v>
      </c>
      <c r="K48" s="18">
        <v>14</v>
      </c>
      <c r="L48" s="18">
        <v>21</v>
      </c>
      <c r="M48" s="18">
        <f>SUBTOTAL(9,M49:M52)</f>
        <v>25</v>
      </c>
      <c r="N48" s="18"/>
      <c r="O48" s="18"/>
      <c r="P48" s="18"/>
    </row>
    <row r="49" spans="1:16" x14ac:dyDescent="0.3">
      <c r="A49" s="11" t="s">
        <v>107</v>
      </c>
      <c r="B49" s="12" t="s">
        <v>20</v>
      </c>
      <c r="C49" s="13" t="s">
        <v>106</v>
      </c>
      <c r="D49" s="14" t="s">
        <v>108</v>
      </c>
      <c r="E49" s="18"/>
      <c r="F49" s="18"/>
      <c r="G49" s="18"/>
      <c r="H49" s="18"/>
      <c r="I49" s="18"/>
      <c r="J49" s="18">
        <v>5</v>
      </c>
      <c r="K49" s="18">
        <v>4</v>
      </c>
      <c r="L49" s="18">
        <v>7</v>
      </c>
      <c r="M49" s="18">
        <v>14</v>
      </c>
      <c r="N49" s="18"/>
      <c r="O49" s="18"/>
      <c r="P49" s="18"/>
    </row>
    <row r="50" spans="1:16" x14ac:dyDescent="0.3">
      <c r="A50" s="11" t="s">
        <v>109</v>
      </c>
      <c r="B50" s="12" t="s">
        <v>20</v>
      </c>
      <c r="C50" s="13" t="s">
        <v>106</v>
      </c>
      <c r="D50" s="14" t="s">
        <v>110</v>
      </c>
      <c r="E50" s="18"/>
      <c r="F50" s="18"/>
      <c r="G50" s="18"/>
      <c r="H50" s="18"/>
      <c r="I50" s="18"/>
      <c r="J50" s="18">
        <v>2</v>
      </c>
      <c r="K50" s="18">
        <v>3</v>
      </c>
      <c r="L50" s="18">
        <v>2</v>
      </c>
      <c r="M50" s="18">
        <v>5</v>
      </c>
      <c r="N50" s="18"/>
      <c r="O50" s="18"/>
      <c r="P50" s="18"/>
    </row>
    <row r="51" spans="1:16" x14ac:dyDescent="0.3">
      <c r="A51" s="11" t="s">
        <v>111</v>
      </c>
      <c r="B51" s="12" t="s">
        <v>20</v>
      </c>
      <c r="C51" s="13" t="s">
        <v>106</v>
      </c>
      <c r="D51" s="14" t="s">
        <v>112</v>
      </c>
      <c r="E51" s="18"/>
      <c r="F51" s="18"/>
      <c r="G51" s="18"/>
      <c r="H51" s="18"/>
      <c r="I51" s="18"/>
      <c r="J51" s="18">
        <v>3</v>
      </c>
      <c r="K51" s="18">
        <v>4</v>
      </c>
      <c r="L51" s="18">
        <v>8</v>
      </c>
      <c r="M51" s="18">
        <v>4</v>
      </c>
      <c r="N51" s="18"/>
      <c r="O51" s="18"/>
      <c r="P51" s="18"/>
    </row>
    <row r="52" spans="1:16" x14ac:dyDescent="0.3">
      <c r="A52" s="11" t="s">
        <v>113</v>
      </c>
      <c r="B52" s="12" t="s">
        <v>20</v>
      </c>
      <c r="C52" s="13" t="s">
        <v>106</v>
      </c>
      <c r="D52" s="14" t="s">
        <v>114</v>
      </c>
      <c r="E52" s="18"/>
      <c r="F52" s="18"/>
      <c r="G52" s="18"/>
      <c r="H52" s="18"/>
      <c r="I52" s="18"/>
      <c r="J52" s="18">
        <v>1</v>
      </c>
      <c r="K52" s="18">
        <v>3</v>
      </c>
      <c r="L52" s="18">
        <v>4</v>
      </c>
      <c r="M52" s="18">
        <v>2</v>
      </c>
      <c r="N52" s="18"/>
      <c r="O52" s="18"/>
      <c r="P52" s="18"/>
    </row>
    <row r="53" spans="1:16" x14ac:dyDescent="0.3">
      <c r="A53" s="11" t="s">
        <v>115</v>
      </c>
      <c r="B53" s="12" t="s">
        <v>20</v>
      </c>
      <c r="C53" s="13" t="s">
        <v>116</v>
      </c>
      <c r="D53" s="14"/>
      <c r="E53" s="18"/>
      <c r="F53" s="18"/>
      <c r="G53" s="18"/>
      <c r="H53" s="18"/>
      <c r="I53" s="18"/>
      <c r="J53" s="18">
        <v>11</v>
      </c>
      <c r="K53" s="18">
        <v>8</v>
      </c>
      <c r="L53" s="18">
        <v>5</v>
      </c>
      <c r="M53" s="18">
        <f>SUBTOTAL(9,M54:M57)</f>
        <v>12</v>
      </c>
      <c r="N53" s="18"/>
      <c r="O53" s="18"/>
      <c r="P53" s="18"/>
    </row>
    <row r="54" spans="1:16" x14ac:dyDescent="0.3">
      <c r="A54" s="11" t="s">
        <v>117</v>
      </c>
      <c r="B54" s="12" t="s">
        <v>20</v>
      </c>
      <c r="C54" s="13" t="s">
        <v>116</v>
      </c>
      <c r="D54" s="14" t="s">
        <v>118</v>
      </c>
      <c r="E54" s="18"/>
      <c r="F54" s="18"/>
      <c r="G54" s="18"/>
      <c r="H54" s="18"/>
      <c r="I54" s="18"/>
      <c r="J54" s="18">
        <v>5</v>
      </c>
      <c r="K54" s="18">
        <v>1</v>
      </c>
      <c r="L54" s="18">
        <v>2</v>
      </c>
      <c r="M54" s="18">
        <v>8</v>
      </c>
      <c r="N54" s="18"/>
      <c r="O54" s="18"/>
      <c r="P54" s="18"/>
    </row>
    <row r="55" spans="1:16" x14ac:dyDescent="0.3">
      <c r="A55" s="11" t="s">
        <v>119</v>
      </c>
      <c r="B55" s="12" t="s">
        <v>20</v>
      </c>
      <c r="C55" s="13" t="s">
        <v>116</v>
      </c>
      <c r="D55" s="14" t="s">
        <v>120</v>
      </c>
      <c r="E55" s="18"/>
      <c r="F55" s="18"/>
      <c r="G55" s="18"/>
      <c r="H55" s="18"/>
      <c r="I55" s="18"/>
      <c r="J55" s="18">
        <v>3</v>
      </c>
      <c r="K55" s="18">
        <v>3</v>
      </c>
      <c r="L55" s="18">
        <v>1</v>
      </c>
      <c r="M55" s="18">
        <v>3</v>
      </c>
      <c r="N55" s="18"/>
      <c r="O55" s="18"/>
      <c r="P55" s="18"/>
    </row>
    <row r="56" spans="1:16" x14ac:dyDescent="0.3">
      <c r="A56" s="11" t="s">
        <v>121</v>
      </c>
      <c r="B56" s="12" t="s">
        <v>20</v>
      </c>
      <c r="C56" s="13" t="s">
        <v>116</v>
      </c>
      <c r="D56" s="14" t="s">
        <v>122</v>
      </c>
      <c r="E56" s="18"/>
      <c r="F56" s="18"/>
      <c r="G56" s="18"/>
      <c r="H56" s="18"/>
      <c r="I56" s="18"/>
      <c r="J56" s="18">
        <v>1</v>
      </c>
      <c r="K56" s="18">
        <v>1</v>
      </c>
      <c r="L56" s="18">
        <v>1</v>
      </c>
      <c r="M56" s="18"/>
      <c r="N56" s="18"/>
      <c r="O56" s="18"/>
      <c r="P56" s="18"/>
    </row>
    <row r="57" spans="1:16" x14ac:dyDescent="0.3">
      <c r="A57" s="11" t="s">
        <v>123</v>
      </c>
      <c r="B57" s="12" t="s">
        <v>20</v>
      </c>
      <c r="C57" s="13" t="s">
        <v>116</v>
      </c>
      <c r="D57" s="14" t="s">
        <v>124</v>
      </c>
      <c r="E57" s="18"/>
      <c r="F57" s="18"/>
      <c r="G57" s="18"/>
      <c r="H57" s="18"/>
      <c r="I57" s="18"/>
      <c r="J57" s="18">
        <v>2</v>
      </c>
      <c r="K57" s="18">
        <v>3</v>
      </c>
      <c r="L57" s="18">
        <v>1</v>
      </c>
      <c r="M57" s="18">
        <v>1</v>
      </c>
      <c r="N57" s="18"/>
      <c r="O57" s="18"/>
      <c r="P57" s="18"/>
    </row>
    <row r="58" spans="1:16" x14ac:dyDescent="0.3">
      <c r="A58" s="11" t="s">
        <v>125</v>
      </c>
      <c r="B58" s="12" t="s">
        <v>20</v>
      </c>
      <c r="C58" s="13" t="s">
        <v>126</v>
      </c>
      <c r="D58" s="14"/>
      <c r="E58" s="18"/>
      <c r="F58" s="18"/>
      <c r="G58" s="18"/>
      <c r="H58" s="18"/>
      <c r="I58" s="18"/>
      <c r="J58" s="18">
        <v>15</v>
      </c>
      <c r="K58" s="18">
        <v>21</v>
      </c>
      <c r="L58" s="18">
        <v>19</v>
      </c>
      <c r="M58" s="18">
        <f>SUBTOTAL(9,M59:M66)</f>
        <v>31</v>
      </c>
      <c r="N58" s="18"/>
      <c r="O58" s="18"/>
      <c r="P58" s="18"/>
    </row>
    <row r="59" spans="1:16" x14ac:dyDescent="0.3">
      <c r="A59" s="11" t="s">
        <v>127</v>
      </c>
      <c r="B59" s="12" t="s">
        <v>20</v>
      </c>
      <c r="C59" s="13" t="s">
        <v>126</v>
      </c>
      <c r="D59" s="14" t="s">
        <v>128</v>
      </c>
      <c r="E59" s="18"/>
      <c r="F59" s="18"/>
      <c r="G59" s="18"/>
      <c r="H59" s="18"/>
      <c r="I59" s="18"/>
      <c r="J59" s="18">
        <v>3</v>
      </c>
      <c r="K59" s="18">
        <v>6</v>
      </c>
      <c r="L59" s="18">
        <v>3</v>
      </c>
      <c r="M59" s="18">
        <v>9</v>
      </c>
      <c r="N59" s="18"/>
      <c r="O59" s="18"/>
      <c r="P59" s="18"/>
    </row>
    <row r="60" spans="1:16" x14ac:dyDescent="0.3">
      <c r="A60" s="11" t="s">
        <v>129</v>
      </c>
      <c r="B60" s="12" t="s">
        <v>20</v>
      </c>
      <c r="C60" s="13" t="s">
        <v>126</v>
      </c>
      <c r="D60" s="14" t="s">
        <v>130</v>
      </c>
      <c r="E60" s="18"/>
      <c r="F60" s="18"/>
      <c r="G60" s="18"/>
      <c r="H60" s="18"/>
      <c r="I60" s="18"/>
      <c r="J60" s="18">
        <v>2</v>
      </c>
      <c r="K60" s="18">
        <v>2</v>
      </c>
      <c r="L60" s="18">
        <v>3</v>
      </c>
      <c r="M60" s="18">
        <v>2</v>
      </c>
      <c r="N60" s="18"/>
      <c r="O60" s="18"/>
      <c r="P60" s="18"/>
    </row>
    <row r="61" spans="1:16" x14ac:dyDescent="0.3">
      <c r="A61" s="11" t="s">
        <v>131</v>
      </c>
      <c r="B61" s="12" t="s">
        <v>20</v>
      </c>
      <c r="C61" s="13" t="s">
        <v>126</v>
      </c>
      <c r="D61" s="14" t="s">
        <v>132</v>
      </c>
      <c r="E61" s="18"/>
      <c r="F61" s="18"/>
      <c r="G61" s="18"/>
      <c r="H61" s="18"/>
      <c r="I61" s="18"/>
      <c r="J61" s="18">
        <v>0</v>
      </c>
      <c r="K61" s="18">
        <v>1</v>
      </c>
      <c r="L61" s="18">
        <v>1</v>
      </c>
      <c r="M61" s="18">
        <v>5</v>
      </c>
      <c r="N61" s="18"/>
      <c r="O61" s="18"/>
      <c r="P61" s="18"/>
    </row>
    <row r="62" spans="1:16" x14ac:dyDescent="0.3">
      <c r="A62" s="11" t="s">
        <v>133</v>
      </c>
      <c r="B62" s="12" t="s">
        <v>20</v>
      </c>
      <c r="C62" s="13" t="s">
        <v>126</v>
      </c>
      <c r="D62" s="14" t="s">
        <v>134</v>
      </c>
      <c r="E62" s="18"/>
      <c r="F62" s="18"/>
      <c r="G62" s="18"/>
      <c r="H62" s="18"/>
      <c r="I62" s="18"/>
      <c r="J62" s="18">
        <v>1</v>
      </c>
      <c r="K62" s="18">
        <v>1</v>
      </c>
      <c r="L62" s="18">
        <v>3</v>
      </c>
      <c r="M62" s="18">
        <v>2</v>
      </c>
      <c r="N62" s="18"/>
      <c r="O62" s="18"/>
      <c r="P62" s="18"/>
    </row>
    <row r="63" spans="1:16" x14ac:dyDescent="0.3">
      <c r="A63" s="11" t="s">
        <v>135</v>
      </c>
      <c r="B63" s="12" t="s">
        <v>20</v>
      </c>
      <c r="C63" s="13" t="s">
        <v>126</v>
      </c>
      <c r="D63" s="14" t="s">
        <v>136</v>
      </c>
      <c r="E63" s="18"/>
      <c r="F63" s="18"/>
      <c r="G63" s="18"/>
      <c r="H63" s="18"/>
      <c r="I63" s="18"/>
      <c r="J63" s="18">
        <v>0</v>
      </c>
      <c r="K63" s="18">
        <v>2</v>
      </c>
      <c r="L63" s="18">
        <v>3</v>
      </c>
      <c r="M63" s="18">
        <v>3</v>
      </c>
      <c r="N63" s="18"/>
      <c r="O63" s="18"/>
      <c r="P63" s="18"/>
    </row>
    <row r="64" spans="1:16" x14ac:dyDescent="0.3">
      <c r="A64" s="11" t="s">
        <v>137</v>
      </c>
      <c r="B64" s="12" t="s">
        <v>20</v>
      </c>
      <c r="C64" s="13" t="s">
        <v>126</v>
      </c>
      <c r="D64" s="14" t="s">
        <v>138</v>
      </c>
      <c r="E64" s="18"/>
      <c r="F64" s="18"/>
      <c r="G64" s="18"/>
      <c r="H64" s="18"/>
      <c r="I64" s="18"/>
      <c r="J64" s="18">
        <v>4</v>
      </c>
      <c r="K64" s="18">
        <v>3</v>
      </c>
      <c r="L64" s="18">
        <v>1</v>
      </c>
      <c r="M64" s="18">
        <v>3</v>
      </c>
      <c r="N64" s="18"/>
      <c r="O64" s="18"/>
      <c r="P64" s="18"/>
    </row>
    <row r="65" spans="1:16" x14ac:dyDescent="0.3">
      <c r="A65" s="11" t="s">
        <v>139</v>
      </c>
      <c r="B65" s="12" t="s">
        <v>20</v>
      </c>
      <c r="C65" s="13" t="s">
        <v>126</v>
      </c>
      <c r="D65" s="14" t="s">
        <v>140</v>
      </c>
      <c r="E65" s="18"/>
      <c r="F65" s="18"/>
      <c r="G65" s="18"/>
      <c r="H65" s="18"/>
      <c r="I65" s="18"/>
      <c r="J65" s="18">
        <v>3</v>
      </c>
      <c r="K65" s="18">
        <v>3</v>
      </c>
      <c r="L65" s="18">
        <v>3</v>
      </c>
      <c r="M65" s="18">
        <v>2</v>
      </c>
      <c r="N65" s="18"/>
      <c r="O65" s="18"/>
      <c r="P65" s="18"/>
    </row>
    <row r="66" spans="1:16" x14ac:dyDescent="0.3">
      <c r="A66" s="11" t="s">
        <v>141</v>
      </c>
      <c r="B66" s="12" t="s">
        <v>20</v>
      </c>
      <c r="C66" s="13" t="s">
        <v>126</v>
      </c>
      <c r="D66" s="14" t="s">
        <v>142</v>
      </c>
      <c r="E66" s="18"/>
      <c r="F66" s="18"/>
      <c r="G66" s="18"/>
      <c r="H66" s="18"/>
      <c r="I66" s="18"/>
      <c r="J66" s="18">
        <v>2</v>
      </c>
      <c r="K66" s="18">
        <v>3</v>
      </c>
      <c r="L66" s="18">
        <v>2</v>
      </c>
      <c r="M66" s="18">
        <v>5</v>
      </c>
      <c r="N66" s="18"/>
      <c r="O66" s="18"/>
      <c r="P66" s="1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3.1.1.1</vt:lpstr>
      <vt:lpstr>3.1.1.2</vt:lpstr>
      <vt:lpstr>3.1.1.3</vt:lpstr>
      <vt:lpstr>3.1.1.4</vt:lpstr>
      <vt:lpstr>3.1.1.5</vt:lpstr>
      <vt:lpstr>3.1.1.6</vt:lpstr>
      <vt:lpstr>3.1.1.7</vt:lpstr>
      <vt:lpstr>3.1.1.8</vt:lpstr>
      <vt:lpstr>3.1.1.9</vt:lpstr>
      <vt:lpstr>3.1.1.10</vt:lpstr>
      <vt:lpstr>3.1.1.11</vt:lpstr>
      <vt:lpstr>3.1.1.12</vt:lpstr>
      <vt:lpstr>3.1.1.13</vt:lpstr>
      <vt:lpstr>3.1.1.14</vt:lpstr>
      <vt:lpstr>3.1.1.15</vt:lpstr>
      <vt:lpstr>3.1.1.15.2</vt:lpstr>
      <vt:lpstr>3.1.1.16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2020-03-23T02:35:22Z</dcterms:created>
  <dcterms:modified xsi:type="dcterms:W3CDTF">2020-03-23T06:21:58Z</dcterms:modified>
</cp:coreProperties>
</file>