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9" i="1" l="1"/>
  <c r="C20" i="1"/>
  <c r="C21" i="1"/>
  <c r="C16" i="1" s="1"/>
  <c r="C22" i="1"/>
  <c r="C23" i="1"/>
  <c r="C24" i="1"/>
  <c r="C25" i="1"/>
  <c r="B18" i="1"/>
  <c r="B16" i="1" s="1"/>
  <c r="D16" i="1"/>
  <c r="E5" i="1" l="1"/>
  <c r="F5" i="1"/>
  <c r="F7" i="1"/>
  <c r="E8" i="1"/>
  <c r="F8" i="1"/>
  <c r="E9" i="1"/>
  <c r="F9" i="1"/>
  <c r="E10" i="1"/>
  <c r="E21" i="1" s="1"/>
  <c r="F10" i="1"/>
  <c r="E11" i="1"/>
  <c r="F11" i="1"/>
  <c r="C18" i="1"/>
  <c r="D18" i="1"/>
  <c r="F18" i="1" s="1"/>
  <c r="B19" i="1"/>
  <c r="E19" i="1"/>
  <c r="F19" i="1"/>
  <c r="B20" i="1"/>
  <c r="D20" i="1"/>
  <c r="F20" i="1"/>
  <c r="B21" i="1"/>
  <c r="D21" i="1"/>
  <c r="B22" i="1"/>
  <c r="D22" i="1"/>
  <c r="B23" i="1"/>
  <c r="D23" i="1"/>
  <c r="B24" i="1"/>
  <c r="D24" i="1"/>
  <c r="B25" i="1"/>
  <c r="E22" i="1"/>
  <c r="D25" i="1"/>
  <c r="F22" i="1" s="1"/>
  <c r="F21" i="1" l="1"/>
  <c r="F12" i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<sst xmlns="http://schemas.openxmlformats.org/spreadsheetml/2006/main" count="27" uniqueCount="18">
  <si>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</si>
  <si>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</si>
  <si>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</si>
  <si>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</si>
  <si>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</si>
  <si>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</si>
  <si>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</si>
  <si>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</si>
  <si>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</si>
  <si>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</si>
  <si>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</si>
  <si>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</si>
  <si>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</si>
  <si>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</si>
  <si>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</si>
  <si>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</si>
  <si>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การสำรวจภาวะการทำงานของประชากร จังหวัดพิจิตร เดือนมกราคม พ.ศ. 2561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</si>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</sst>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5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1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46" zoomScaleNormal="46" workbookViewId="0">
      <selection activeCell="C18" sqref="C18:C25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17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8" t="s">
        <v>11</v>
      </c>
      <c r="C4" s="58"/>
      <c r="D4" s="58"/>
      <c r="E4" s="47"/>
      <c r="F4" s="47"/>
      <c r="G4" s="46"/>
    </row>
    <row r="5" spans="1:10" s="26" customFormat="1" ht="30.75" customHeight="1">
      <c r="A5" s="30" t="s">
        <v>9</v>
      </c>
      <c r="B5" s="57">
        <v>281110.12</v>
      </c>
      <c r="C5" s="57">
        <v>153972.59</v>
      </c>
      <c r="D5" s="57">
        <v>127137.53</v>
      </c>
      <c r="E5" s="37">
        <f>SUM(C7:C14)</f>
        <v>153972.58000000002</v>
      </c>
      <c r="F5" s="37">
        <f>SUM(D7:D14)</f>
        <v>127137.53000000001</v>
      </c>
      <c r="G5" s="44"/>
    </row>
    <row r="6" spans="1:10" s="26" customFormat="1" ht="6" customHeight="1">
      <c r="A6" s="30"/>
      <c r="B6" s="56"/>
      <c r="C6" s="56"/>
      <c r="D6" s="56"/>
      <c r="E6" s="28"/>
      <c r="F6" s="28"/>
      <c r="G6" s="27"/>
    </row>
    <row r="7" spans="1:10" s="20" customFormat="1" ht="30.75" customHeight="1">
      <c r="A7" s="18" t="s">
        <v>8</v>
      </c>
      <c r="B7" s="55">
        <v>6281.7</v>
      </c>
      <c r="C7" s="55">
        <v>3940.69</v>
      </c>
      <c r="D7" s="55">
        <v>2341.0100000000002</v>
      </c>
      <c r="E7" s="37"/>
      <c r="F7" s="37">
        <f>D7</f>
        <v>2341.0100000000002</v>
      </c>
      <c r="G7" s="21"/>
    </row>
    <row r="8" spans="1:10" s="20" customFormat="1" ht="30.75" customHeight="1">
      <c r="A8" s="18" t="s">
        <v>7</v>
      </c>
      <c r="B8" s="55">
        <v>1828.38</v>
      </c>
      <c r="C8" s="55">
        <v>965.03</v>
      </c>
      <c r="D8" s="55">
        <v>863.35</v>
      </c>
      <c r="E8" s="37">
        <f>C8</f>
        <v>965.03</v>
      </c>
      <c r="F8" s="37">
        <f>D8</f>
        <v>863.35</v>
      </c>
      <c r="G8" s="41"/>
    </row>
    <row r="9" spans="1:10" s="20" customFormat="1" ht="30.75" customHeight="1">
      <c r="A9" s="24" t="s">
        <v>6</v>
      </c>
      <c r="B9" s="55">
        <v>32547.24</v>
      </c>
      <c r="C9" s="55">
        <v>13845.27</v>
      </c>
      <c r="D9" s="55">
        <v>18701.97</v>
      </c>
      <c r="E9" s="37">
        <f>C9+C10+C11</f>
        <v>75197.530000000013</v>
      </c>
      <c r="F9" s="37">
        <f>D9+D10+D11</f>
        <v>55859.41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5">
        <v>81415.240000000005</v>
      </c>
      <c r="C10" s="55">
        <v>50741.41</v>
      </c>
      <c r="D10" s="55">
        <v>30673.82</v>
      </c>
      <c r="E10" s="39">
        <f>C12+C13</f>
        <v>57903.6</v>
      </c>
      <c r="F10" s="39">
        <f>D12+D13</f>
        <v>47101.59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5">
        <v>17094.47</v>
      </c>
      <c r="C11" s="55">
        <v>10610.85</v>
      </c>
      <c r="D11" s="55">
        <v>6483.62</v>
      </c>
      <c r="E11" s="39">
        <f>C14</f>
        <v>15965.73</v>
      </c>
      <c r="F11" s="39">
        <f>D14</f>
        <v>20972.17</v>
      </c>
      <c r="G11" s="38"/>
    </row>
    <row r="12" spans="1:10" s="8" customFormat="1" ht="30.75" customHeight="1">
      <c r="A12" s="18" t="s">
        <v>3</v>
      </c>
      <c r="B12" s="55">
        <v>35308.32</v>
      </c>
      <c r="C12" s="55">
        <v>21394.86</v>
      </c>
      <c r="D12" s="55">
        <v>13913.46</v>
      </c>
      <c r="E12" s="37">
        <f>SUM(E7:E11)</f>
        <v>150031.89000000001</v>
      </c>
      <c r="F12" s="37">
        <f>SUM(F7:F11)</f>
        <v>127137.53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5">
        <v>69696.87</v>
      </c>
      <c r="C13" s="55">
        <v>36508.74</v>
      </c>
      <c r="D13" s="55">
        <v>33188.129999999997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5">
        <v>36937.89</v>
      </c>
      <c r="C14" s="55">
        <v>15965.73</v>
      </c>
      <c r="D14" s="55">
        <v>20972.17</v>
      </c>
      <c r="E14" s="10"/>
      <c r="F14" s="10"/>
      <c r="G14" s="9"/>
    </row>
    <row r="15" spans="1:10" s="8" customFormat="1" ht="25.5" customHeight="1">
      <c r="A15" s="32"/>
      <c r="B15" s="59" t="s">
        <v>10</v>
      </c>
      <c r="C15" s="59"/>
      <c r="D15" s="59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99.999996442675211</v>
      </c>
      <c r="C16" s="29">
        <f t="shared" ref="C16:D16" si="0">SUM(C18:C25)</f>
        <v>99.999993505337542</v>
      </c>
      <c r="D16" s="29">
        <f t="shared" si="0"/>
        <v>100.0209322219804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2.2346047164719649</v>
      </c>
      <c r="C18" s="16">
        <f>C7/$C$5*100</f>
        <v>2.5593451405863865</v>
      </c>
      <c r="D18" s="16">
        <f>D7/$D$5*100</f>
        <v>1.8413209695044415</v>
      </c>
      <c r="E18" s="25"/>
      <c r="F18" s="25">
        <f>D18</f>
        <v>1.8413209695044415</v>
      </c>
      <c r="G18" s="21"/>
    </row>
    <row r="19" spans="1:7" s="20" customFormat="1" ht="30.75" customHeight="1">
      <c r="A19" s="18" t="s">
        <v>7</v>
      </c>
      <c r="B19" s="17">
        <f t="shared" si="1"/>
        <v>0.65041415086728294</v>
      </c>
      <c r="C19" s="16">
        <f t="shared" ref="C19:C25" si="2">C8/$C$5*100</f>
        <v>0.62675441128839882</v>
      </c>
      <c r="D19" s="16">
        <v>0.7</v>
      </c>
      <c r="E19" s="25">
        <f>C19</f>
        <v>0.62675441128839882</v>
      </c>
      <c r="F19" s="25">
        <f>D19</f>
        <v>0.7</v>
      </c>
      <c r="G19" s="21"/>
    </row>
    <row r="20" spans="1:7" s="20" customFormat="1" ht="30.75" customHeight="1">
      <c r="A20" s="24" t="s">
        <v>6</v>
      </c>
      <c r="B20" s="17">
        <f t="shared" si="1"/>
        <v>11.578110386065077</v>
      </c>
      <c r="C20" s="16">
        <f t="shared" si="2"/>
        <v>8.992035530479809</v>
      </c>
      <c r="D20" s="16">
        <f t="shared" ref="D20:D25" si="3">D9/$D$5*100</f>
        <v>14.710030940509858</v>
      </c>
      <c r="E20" s="23">
        <f>E9*100/E5</f>
        <v>48.838260682518928</v>
      </c>
      <c r="F20" s="23">
        <f>F9*100/F5</f>
        <v>43.936208293491305</v>
      </c>
      <c r="G20" s="21"/>
    </row>
    <row r="21" spans="1:7" s="20" customFormat="1" ht="30.75" customHeight="1">
      <c r="A21" s="18" t="s">
        <v>5</v>
      </c>
      <c r="B21" s="17">
        <f t="shared" si="1"/>
        <v>28.962045194246301</v>
      </c>
      <c r="C21" s="16">
        <f t="shared" si="2"/>
        <v>32.954833064768216</v>
      </c>
      <c r="D21" s="16">
        <f t="shared" si="3"/>
        <v>24.126487277202884</v>
      </c>
      <c r="E21" s="23">
        <f>E10*100/E5</f>
        <v>37.606436158957649</v>
      </c>
      <c r="F21" s="23">
        <f>F10*100/F5</f>
        <v>37.047746640980044</v>
      </c>
      <c r="G21" s="21"/>
    </row>
    <row r="22" spans="1:7" s="20" customFormat="1" ht="30.75" customHeight="1">
      <c r="A22" s="18" t="s">
        <v>4</v>
      </c>
      <c r="B22" s="17">
        <f t="shared" si="1"/>
        <v>6.0810581988296972</v>
      </c>
      <c r="C22" s="16">
        <f t="shared" si="2"/>
        <v>6.8913889153907197</v>
      </c>
      <c r="D22" s="16">
        <f t="shared" si="3"/>
        <v>5.0996900757785681</v>
      </c>
      <c r="E22" s="22">
        <f>C25</f>
        <v>10.36920272627745</v>
      </c>
      <c r="F22" s="22">
        <f>D25</f>
        <v>16.495656318004603</v>
      </c>
      <c r="G22" s="21"/>
    </row>
    <row r="23" spans="1:7" s="8" customFormat="1" ht="30.75" customHeight="1">
      <c r="A23" s="18" t="s">
        <v>3</v>
      </c>
      <c r="B23" s="17">
        <f t="shared" si="1"/>
        <v>12.560316220561537</v>
      </c>
      <c r="C23" s="16">
        <f t="shared" si="2"/>
        <v>13.895239405922835</v>
      </c>
      <c r="D23" s="16">
        <f t="shared" si="3"/>
        <v>10.943629312288826</v>
      </c>
      <c r="E23" s="19"/>
      <c r="F23" s="19">
        <f>SUM(F18:F22)</f>
        <v>100.0209322219804</v>
      </c>
      <c r="G23" s="9"/>
    </row>
    <row r="24" spans="1:7" s="8" customFormat="1" ht="30.75" customHeight="1">
      <c r="A24" s="18" t="s">
        <v>2</v>
      </c>
      <c r="B24" s="17">
        <f t="shared" si="1"/>
        <v>24.793440378453823</v>
      </c>
      <c r="C24" s="16">
        <f t="shared" si="2"/>
        <v>23.711194310623728</v>
      </c>
      <c r="D24" s="16">
        <f t="shared" si="3"/>
        <v>26.104117328691217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13.140007197179527</v>
      </c>
      <c r="C25" s="16">
        <f t="shared" si="2"/>
        <v>10.36920272627745</v>
      </c>
      <c r="D25" s="13">
        <f t="shared" si="3"/>
        <v>16.495656318004603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2021-01-26T02:08:37Z</dcterms:modified>
</cp:coreProperties>
</file>