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762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C16" i="1" l="1"/>
  <c r="D16" i="1"/>
  <c r="B16" i="1"/>
  <c r="D19" i="1" l="1"/>
  <c r="D20" i="1"/>
  <c r="D21" i="1"/>
  <c r="D22" i="1"/>
  <c r="D23" i="1"/>
  <c r="D24" i="1"/>
  <c r="D25" i="1"/>
  <c r="C20" i="1"/>
  <c r="C21" i="1"/>
  <c r="C22" i="1"/>
  <c r="C23" i="1"/>
  <c r="C24" i="1"/>
  <c r="C25" i="1"/>
  <c r="B19" i="1"/>
  <c r="B20" i="1"/>
  <c r="B21" i="1"/>
  <c r="B22" i="1"/>
  <c r="B23" i="1"/>
  <c r="B24" i="1"/>
  <c r="B25" i="1"/>
  <c r="B18" i="1"/>
  <c r="E5" i="1" l="1"/>
  <c r="F5" i="1"/>
  <c r="F7" i="1"/>
  <c r="E8" i="1"/>
  <c r="F8" i="1"/>
  <c r="E9" i="1"/>
  <c r="F9" i="1"/>
  <c r="F20" i="1" s="1"/>
  <c r="E10" i="1"/>
  <c r="F10" i="1"/>
  <c r="E11" i="1"/>
  <c r="F11" i="1"/>
  <c r="C18" i="1"/>
  <c r="F18" i="1"/>
  <c r="E19" i="1"/>
  <c r="F19" i="1"/>
  <c r="E22" i="1"/>
  <c r="F22" i="1"/>
  <c r="F21" i="1" l="1"/>
  <c r="E21" i="1"/>
  <c r="F12" i="1"/>
  <c r="E12" i="1"/>
  <c r="F23" i="1"/>
  <c r="E20" i="1"/>
</calcChain>
</file>

<file path=xl/sharedStrings.xml><?xml version="1.0" encoding="utf-8"?>
<sst xmlns="http://schemas.openxmlformats.org/spreadsheetml/2006/main" count="31" uniqueCount="19">
  <si>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</si>
  <si>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</si>
  <si>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</si>
  <si>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</si>
  <si>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</si>
  <si>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</si>
  <si>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</si>
  <si>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</si>
  <si>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</si>
  <si>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</si>
  <si>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</si>
  <si>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</si>
  <si>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</si>
  <si>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</si>
  <si>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</si>
  <si>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</si>
  <si>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>ตารางที่ 6 จำนวนและร้อยละของผู้มีงานทำ จำแนกตามชั่วโมงทำงานต่อสัปดาห์ และเพศ</t>
  </si>
  <si>
    <t>-</t>
  </si>
  <si>
    <t>การสำรวจภาวะการทำงานของประชากร จังหวัดพิจิตร เดือนกรกฏาคม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</si>
</sst>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5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165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168" fontId="8" fillId="0" borderId="0" xfId="1" applyNumberFormat="1" applyFont="1" applyFill="1" applyBorder="1" applyAlignment="1">
      <alignment horizontal="right" vertical="center" wrapText="1"/>
    </xf>
    <xf numFmtId="168" fontId="13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Alignment="1">
      <alignment horizontal="right"/>
    </xf>
    <xf numFmtId="168" fontId="19" fillId="0" borderId="0" xfId="1" applyNumberFormat="1" applyFont="1" applyAlignment="1">
      <alignment horizontal="right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64" zoomScaleNormal="64" workbookViewId="0">
      <selection activeCell="B16" sqref="B16:D16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1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49" customFormat="1" ht="36.75" customHeight="1">
      <c r="A1" s="52" t="s">
        <v>16</v>
      </c>
      <c r="B1" s="1"/>
      <c r="C1" s="1"/>
      <c r="D1" s="1"/>
      <c r="E1" s="51"/>
      <c r="F1" s="51"/>
      <c r="G1" s="50"/>
    </row>
    <row r="2" spans="1:10" ht="11.25" customHeight="1"/>
    <row r="3" spans="1:10" s="43" customFormat="1" ht="30.75" customHeight="1">
      <c r="A3" s="48" t="s">
        <v>15</v>
      </c>
      <c r="B3" s="47" t="s">
        <v>14</v>
      </c>
      <c r="C3" s="47" t="s">
        <v>13</v>
      </c>
      <c r="D3" s="47" t="s">
        <v>12</v>
      </c>
      <c r="E3" s="45"/>
      <c r="F3" s="45"/>
      <c r="G3" s="44"/>
    </row>
    <row r="4" spans="1:10" s="43" customFormat="1" ht="28.5" customHeight="1">
      <c r="A4" s="46"/>
      <c r="B4" s="57" t="s">
        <v>11</v>
      </c>
      <c r="C4" s="57"/>
      <c r="D4" s="57"/>
      <c r="E4" s="45"/>
      <c r="F4" s="45"/>
      <c r="G4" s="44"/>
    </row>
    <row r="5" spans="1:10" s="24" customFormat="1" ht="30.75" customHeight="1">
      <c r="A5" s="28" t="s">
        <v>9</v>
      </c>
      <c r="B5" s="56">
        <v>288368.96999999997</v>
      </c>
      <c r="C5" s="56">
        <v>155711.67000000001</v>
      </c>
      <c r="D5" s="56">
        <v>132657.29999999999</v>
      </c>
      <c r="E5" s="35">
        <f>SUM(C7:C14)</f>
        <v>155711.69</v>
      </c>
      <c r="F5" s="35">
        <f>SUM(D7:D14)</f>
        <v>132657.29999999999</v>
      </c>
      <c r="G5" s="42"/>
    </row>
    <row r="6" spans="1:10" s="24" customFormat="1" ht="6" customHeight="1">
      <c r="A6" s="28"/>
      <c r="B6" s="53"/>
      <c r="C6" s="54"/>
      <c r="D6" s="54"/>
      <c r="E6" s="26"/>
      <c r="F6" s="26"/>
      <c r="G6" s="25"/>
    </row>
    <row r="7" spans="1:10" s="18" customFormat="1" ht="30.75" customHeight="1">
      <c r="A7" s="16" t="s">
        <v>8</v>
      </c>
      <c r="B7" s="55">
        <v>937.29</v>
      </c>
      <c r="C7" s="55">
        <v>937.29</v>
      </c>
      <c r="D7" s="55" t="s">
        <v>17</v>
      </c>
      <c r="E7" s="35"/>
      <c r="F7" s="35" t="str">
        <f>D7</f>
        <v>-</v>
      </c>
      <c r="G7" s="19"/>
    </row>
    <row r="8" spans="1:10" s="18" customFormat="1" ht="30.75" customHeight="1">
      <c r="A8" s="16" t="s">
        <v>7</v>
      </c>
      <c r="B8" s="55">
        <v>290.27</v>
      </c>
      <c r="C8" s="55" t="s">
        <v>17</v>
      </c>
      <c r="D8" s="55">
        <v>290.27</v>
      </c>
      <c r="E8" s="35" t="str">
        <f>C8</f>
        <v>-</v>
      </c>
      <c r="F8" s="35">
        <f>D8</f>
        <v>290.27</v>
      </c>
      <c r="G8" s="39"/>
    </row>
    <row r="9" spans="1:10" s="18" customFormat="1" ht="30.75" customHeight="1">
      <c r="A9" s="22" t="s">
        <v>6</v>
      </c>
      <c r="B9" s="55">
        <v>19549.82</v>
      </c>
      <c r="C9" s="55">
        <v>8489.3700000000008</v>
      </c>
      <c r="D9" s="55">
        <v>11060.45</v>
      </c>
      <c r="E9" s="35">
        <f>C9+C10+C11</f>
        <v>60303.240000000005</v>
      </c>
      <c r="F9" s="35">
        <f>D9+D10+D11</f>
        <v>49857.01</v>
      </c>
      <c r="G9" s="41"/>
      <c r="H9" s="40"/>
      <c r="I9" s="40"/>
      <c r="J9" s="40"/>
    </row>
    <row r="10" spans="1:10" s="18" customFormat="1" ht="30.75" customHeight="1">
      <c r="A10" s="16" t="s">
        <v>5</v>
      </c>
      <c r="B10" s="55">
        <v>73680.800000000003</v>
      </c>
      <c r="C10" s="55">
        <v>41746.480000000003</v>
      </c>
      <c r="D10" s="55">
        <v>31934.32</v>
      </c>
      <c r="E10" s="37">
        <f>C12+C13</f>
        <v>72547.66</v>
      </c>
      <c r="F10" s="37">
        <f>D12+D13</f>
        <v>57838.649999999994</v>
      </c>
      <c r="G10" s="39"/>
      <c r="H10" s="38"/>
      <c r="I10" s="38"/>
      <c r="J10" s="38"/>
    </row>
    <row r="11" spans="1:10" s="18" customFormat="1" ht="30.75" customHeight="1">
      <c r="A11" s="16" t="s">
        <v>4</v>
      </c>
      <c r="B11" s="55">
        <v>16929.62</v>
      </c>
      <c r="C11" s="55">
        <v>10067.39</v>
      </c>
      <c r="D11" s="55">
        <v>6862.24</v>
      </c>
      <c r="E11" s="37">
        <f>C14</f>
        <v>21923.5</v>
      </c>
      <c r="F11" s="37">
        <f>D14</f>
        <v>24671.37</v>
      </c>
      <c r="G11" s="36"/>
    </row>
    <row r="12" spans="1:10" s="8" customFormat="1" ht="30.75" customHeight="1">
      <c r="A12" s="16" t="s">
        <v>3</v>
      </c>
      <c r="B12" s="55">
        <v>56039.01</v>
      </c>
      <c r="C12" s="55">
        <v>31080.78</v>
      </c>
      <c r="D12" s="55">
        <v>24958.23</v>
      </c>
      <c r="E12" s="35">
        <f>SUM(E7:E11)</f>
        <v>154774.40000000002</v>
      </c>
      <c r="F12" s="35">
        <f>SUM(F7:F11)</f>
        <v>132657.29999999999</v>
      </c>
      <c r="G12" s="34"/>
      <c r="H12" s="33"/>
      <c r="I12" s="33"/>
      <c r="J12" s="33"/>
    </row>
    <row r="13" spans="1:10" s="8" customFormat="1" ht="30.75" customHeight="1">
      <c r="A13" s="16" t="s">
        <v>2</v>
      </c>
      <c r="B13" s="55">
        <v>74347.3</v>
      </c>
      <c r="C13" s="55">
        <v>41466.879999999997</v>
      </c>
      <c r="D13" s="55">
        <v>32880.42</v>
      </c>
      <c r="E13" s="23"/>
      <c r="F13" s="23"/>
      <c r="G13" s="9"/>
      <c r="H13" s="32"/>
      <c r="I13" s="32"/>
      <c r="J13" s="32"/>
    </row>
    <row r="14" spans="1:10" s="8" customFormat="1" ht="30.75" customHeight="1">
      <c r="A14" s="31" t="s">
        <v>1</v>
      </c>
      <c r="B14" s="55">
        <v>46594.87</v>
      </c>
      <c r="C14" s="55">
        <v>21923.5</v>
      </c>
      <c r="D14" s="55">
        <v>24671.37</v>
      </c>
      <c r="E14" s="10"/>
      <c r="F14" s="10"/>
      <c r="G14" s="9"/>
    </row>
    <row r="15" spans="1:10" s="8" customFormat="1" ht="25.5" customHeight="1">
      <c r="A15" s="30"/>
      <c r="B15" s="58" t="s">
        <v>10</v>
      </c>
      <c r="C15" s="58"/>
      <c r="D15" s="58"/>
      <c r="E15" s="10"/>
      <c r="F15" s="10"/>
      <c r="G15" s="9"/>
    </row>
    <row r="16" spans="1:10" s="24" customFormat="1" ht="30.75" customHeight="1">
      <c r="A16" s="28" t="s">
        <v>9</v>
      </c>
      <c r="B16" s="27">
        <f>SUM(B18:B25)</f>
        <v>100.00000346777951</v>
      </c>
      <c r="C16" s="27">
        <f t="shared" ref="C16:D16" si="0">SUM(C18:C25)</f>
        <v>100.00001284425244</v>
      </c>
      <c r="D16" s="27">
        <f t="shared" si="0"/>
        <v>100</v>
      </c>
      <c r="E16" s="29"/>
      <c r="F16" s="26"/>
      <c r="G16" s="25"/>
    </row>
    <row r="17" spans="1:7" s="24" customFormat="1" ht="6" customHeight="1">
      <c r="A17" s="28"/>
      <c r="B17" s="27"/>
      <c r="C17" s="27"/>
      <c r="D17" s="27"/>
      <c r="E17" s="26"/>
      <c r="F17" s="26"/>
      <c r="G17" s="25"/>
    </row>
    <row r="18" spans="1:7" s="18" customFormat="1" ht="30.75" customHeight="1">
      <c r="A18" s="18" t="s">
        <v>8</v>
      </c>
      <c r="B18" s="15">
        <f t="shared" ref="B18:B25" si="1">B7/$B$5*100</f>
        <v>0.32503150390973068</v>
      </c>
      <c r="C18" s="15">
        <f>C7/$C$5*100</f>
        <v>0.60193946927677289</v>
      </c>
      <c r="D18" s="15" t="s">
        <v>17</v>
      </c>
      <c r="E18" s="23"/>
      <c r="F18" s="23" t="str">
        <f>D18</f>
        <v>-</v>
      </c>
      <c r="G18" s="19"/>
    </row>
    <row r="19" spans="1:7" s="18" customFormat="1" ht="30.75" customHeight="1">
      <c r="A19" s="16" t="s">
        <v>7</v>
      </c>
      <c r="B19" s="15">
        <f t="shared" si="1"/>
        <v>0.10065923528457309</v>
      </c>
      <c r="C19" s="15" t="s">
        <v>17</v>
      </c>
      <c r="D19" s="15">
        <f t="shared" ref="D19:D25" si="2">D8/$D$5*100</f>
        <v>0.21881193119413708</v>
      </c>
      <c r="E19" s="23" t="str">
        <f>C19</f>
        <v>-</v>
      </c>
      <c r="F19" s="23">
        <f>D19</f>
        <v>0.21881193119413708</v>
      </c>
      <c r="G19" s="19"/>
    </row>
    <row r="20" spans="1:7" s="18" customFormat="1" ht="30.75" customHeight="1">
      <c r="A20" s="22" t="s">
        <v>6</v>
      </c>
      <c r="B20" s="15">
        <f t="shared" si="1"/>
        <v>6.7794464848281013</v>
      </c>
      <c r="C20" s="15">
        <f t="shared" ref="C20:C25" si="3">C9/$C$5*100</f>
        <v>5.4519805740956988</v>
      </c>
      <c r="D20" s="15">
        <f t="shared" si="2"/>
        <v>8.3376112735597676</v>
      </c>
      <c r="E20" s="21">
        <f>E9*100/E5</f>
        <v>38.727496952862055</v>
      </c>
      <c r="F20" s="21">
        <f>F9*100/F5</f>
        <v>37.583314299326162</v>
      </c>
      <c r="G20" s="19"/>
    </row>
    <row r="21" spans="1:7" s="18" customFormat="1" ht="30.75" customHeight="1">
      <c r="A21" s="16" t="s">
        <v>5</v>
      </c>
      <c r="B21" s="15">
        <f t="shared" si="1"/>
        <v>25.550876711873684</v>
      </c>
      <c r="C21" s="15">
        <f t="shared" si="3"/>
        <v>26.810116415808782</v>
      </c>
      <c r="D21" s="15">
        <f t="shared" si="2"/>
        <v>24.072795089301533</v>
      </c>
      <c r="E21" s="21">
        <f>E10*100/E5</f>
        <v>46.591017026403094</v>
      </c>
      <c r="F21" s="21">
        <f>F10*100/F5</f>
        <v>43.600050656842853</v>
      </c>
      <c r="G21" s="19"/>
    </row>
    <row r="22" spans="1:7" s="18" customFormat="1" ht="30.75" customHeight="1">
      <c r="A22" s="16" t="s">
        <v>4</v>
      </c>
      <c r="B22" s="15">
        <f t="shared" si="1"/>
        <v>5.8708189026024549</v>
      </c>
      <c r="C22" s="15">
        <f t="shared" si="3"/>
        <v>6.4654049372150455</v>
      </c>
      <c r="D22" s="15">
        <f t="shared" si="2"/>
        <v>5.1729079364648616</v>
      </c>
      <c r="E22" s="20">
        <f>C25</f>
        <v>14.079548437185213</v>
      </c>
      <c r="F22" s="20">
        <f>D25</f>
        <v>18.597823112636846</v>
      </c>
      <c r="G22" s="19"/>
    </row>
    <row r="23" spans="1:7" s="8" customFormat="1" ht="30.75" customHeight="1">
      <c r="A23" s="16" t="s">
        <v>3</v>
      </c>
      <c r="B23" s="15">
        <f t="shared" si="1"/>
        <v>19.43309295726236</v>
      </c>
      <c r="C23" s="15">
        <f t="shared" si="3"/>
        <v>19.960469244212714</v>
      </c>
      <c r="D23" s="15">
        <f t="shared" si="2"/>
        <v>18.814064510584792</v>
      </c>
      <c r="E23" s="17"/>
      <c r="F23" s="17">
        <f>SUM(F18:F22)</f>
        <v>100</v>
      </c>
      <c r="G23" s="9"/>
    </row>
    <row r="24" spans="1:7" s="8" customFormat="1" ht="30.75" customHeight="1">
      <c r="A24" s="16" t="s">
        <v>2</v>
      </c>
      <c r="B24" s="15">
        <f t="shared" si="1"/>
        <v>25.782004214947264</v>
      </c>
      <c r="C24" s="15">
        <f t="shared" si="3"/>
        <v>26.63055376645822</v>
      </c>
      <c r="D24" s="15">
        <f t="shared" si="2"/>
        <v>24.785986146258065</v>
      </c>
      <c r="E24" s="12"/>
      <c r="F24" s="3"/>
      <c r="G24" s="9"/>
    </row>
    <row r="25" spans="1:7" s="8" customFormat="1" ht="30.75" customHeight="1">
      <c r="A25" s="14" t="s">
        <v>1</v>
      </c>
      <c r="B25" s="13">
        <f t="shared" si="1"/>
        <v>16.158073457071335</v>
      </c>
      <c r="C25" s="13">
        <f t="shared" si="3"/>
        <v>14.079548437185213</v>
      </c>
      <c r="D25" s="13">
        <f t="shared" si="2"/>
        <v>18.597823112636846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18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2021-01-25T15:37:23Z</dcterms:modified>
</cp:coreProperties>
</file>