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2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 l="1"/>
  <c r="E5" i="1" l="1"/>
  <c r="F5" i="1"/>
  <c r="F7" i="1"/>
  <c r="E8" i="1"/>
  <c r="F8" i="1"/>
  <c r="E9" i="1"/>
  <c r="F9" i="1"/>
  <c r="F20" i="1" s="1"/>
  <c r="E10" i="1"/>
  <c r="E21" i="1" s="1"/>
  <c r="F10" i="1"/>
  <c r="E11" i="1"/>
  <c r="F11" i="1"/>
  <c r="C18" i="1"/>
  <c r="D18" i="1"/>
  <c r="F18" i="1" s="1"/>
  <c r="E19" i="1"/>
  <c r="F19" i="1"/>
  <c r="E22" i="1"/>
  <c r="F22" i="1"/>
  <c r="F21" i="1" l="1"/>
  <c r="F12" i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<sst xmlns="http://schemas.openxmlformats.org/spreadsheetml/2006/main" count="27" uniqueCount="18">
  <si>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</si>
  <si>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</si>
  <si>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</si>
  <si>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</si>
  <si>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</si>
  <si>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</si>
  <si>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</si>
  <si>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</si>
  <si>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</si>
  <si>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</si>
  <si>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</si>
  <si>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</si>
  <si>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</si>
  <si>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</si>
  <si>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</si>
  <si>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</si>
  <si>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</si>
  <si>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เดือนกุมภาพันธ์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</si>
</sst>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vertical="center"/>
    </xf>
    <xf numFmtId="168" fontId="19" fillId="0" borderId="0" xfId="0" applyNumberFormat="1" applyFont="1" applyFill="1" applyAlignment="1">
      <alignment vertical="center"/>
    </xf>
    <xf numFmtId="168" fontId="19" fillId="0" borderId="0" xfId="1" applyNumberFormat="1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64" zoomScaleNormal="64" workbookViewId="0">
      <selection activeCell="E16" sqref="E16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5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5" ht="11.25" customHeight="1"/>
    <row r="3" spans="1:15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5" s="45" customFormat="1" ht="28.5" customHeight="1">
      <c r="A4" s="48"/>
      <c r="B4" s="62" t="s">
        <v>11</v>
      </c>
      <c r="C4" s="62"/>
      <c r="D4" s="62"/>
      <c r="E4" s="47"/>
      <c r="F4" s="47"/>
      <c r="G4" s="46"/>
    </row>
    <row r="5" spans="1:15" s="26" customFormat="1" ht="30.75" customHeight="1">
      <c r="A5" s="30" t="s">
        <v>9</v>
      </c>
      <c r="B5" s="59">
        <v>290402</v>
      </c>
      <c r="C5" s="60">
        <v>156336</v>
      </c>
      <c r="D5" s="61">
        <v>134067</v>
      </c>
      <c r="E5" s="37">
        <f>SUM(C7:C14)</f>
        <v>156336</v>
      </c>
      <c r="F5" s="37">
        <f>SUM(D7:D14)</f>
        <v>134067</v>
      </c>
      <c r="G5" s="44"/>
    </row>
    <row r="6" spans="1:15" s="26" customFormat="1" ht="6" customHeight="1">
      <c r="A6" s="30"/>
      <c r="B6" s="55"/>
      <c r="C6" s="56"/>
      <c r="D6" s="56"/>
      <c r="E6" s="28"/>
      <c r="F6" s="28"/>
      <c r="G6" s="27"/>
    </row>
    <row r="7" spans="1:15" s="20" customFormat="1" ht="30.75" customHeight="1">
      <c r="A7" s="18" t="s">
        <v>8</v>
      </c>
      <c r="B7" s="58">
        <v>5201</v>
      </c>
      <c r="C7" s="58">
        <v>3377</v>
      </c>
      <c r="D7" s="42">
        <v>1824</v>
      </c>
      <c r="E7" s="37"/>
      <c r="F7" s="37">
        <f>D7</f>
        <v>1824</v>
      </c>
      <c r="G7" s="57"/>
      <c r="H7" s="58"/>
      <c r="I7" s="58"/>
      <c r="J7" s="58"/>
      <c r="K7" s="58"/>
      <c r="L7" s="58"/>
      <c r="M7" s="58"/>
      <c r="N7" s="58"/>
      <c r="O7" s="58"/>
    </row>
    <row r="8" spans="1:15" s="20" customFormat="1" ht="30.75" customHeight="1">
      <c r="A8" s="18" t="s">
        <v>7</v>
      </c>
      <c r="B8" s="58">
        <v>1028</v>
      </c>
      <c r="C8" s="20">
        <v>494</v>
      </c>
      <c r="D8" s="42">
        <v>534</v>
      </c>
      <c r="E8" s="37">
        <f>C8</f>
        <v>494</v>
      </c>
      <c r="F8" s="37">
        <f>D8</f>
        <v>534</v>
      </c>
      <c r="G8" s="41"/>
      <c r="H8" s="58"/>
      <c r="J8" s="58"/>
      <c r="K8" s="58"/>
      <c r="L8" s="58"/>
      <c r="M8" s="58"/>
      <c r="N8" s="58"/>
      <c r="O8" s="58"/>
    </row>
    <row r="9" spans="1:15" s="20" customFormat="1" ht="30.75" customHeight="1">
      <c r="A9" s="24" t="s">
        <v>6</v>
      </c>
      <c r="B9" s="58">
        <v>34181</v>
      </c>
      <c r="C9" s="58">
        <v>17930</v>
      </c>
      <c r="D9" s="42">
        <v>16251</v>
      </c>
      <c r="E9" s="37">
        <f>C9+C10+C11</f>
        <v>74970</v>
      </c>
      <c r="F9" s="37">
        <f>D9+D10+D11</f>
        <v>56464</v>
      </c>
      <c r="G9" s="43"/>
      <c r="H9" s="42"/>
      <c r="I9" s="42"/>
      <c r="J9" s="42"/>
      <c r="K9" s="58"/>
      <c r="L9" s="58"/>
      <c r="M9" s="58"/>
      <c r="N9" s="58"/>
      <c r="O9" s="58"/>
    </row>
    <row r="10" spans="1:15" s="20" customFormat="1" ht="30.75" customHeight="1">
      <c r="A10" s="18" t="s">
        <v>5</v>
      </c>
      <c r="B10" s="58">
        <v>81869</v>
      </c>
      <c r="C10" s="58">
        <v>46659</v>
      </c>
      <c r="D10" s="58">
        <v>35210</v>
      </c>
      <c r="E10" s="39">
        <f>C12+C13</f>
        <v>60107</v>
      </c>
      <c r="F10" s="39">
        <f>D12+D13</f>
        <v>52669</v>
      </c>
      <c r="G10" s="41"/>
      <c r="H10" s="40"/>
      <c r="I10" s="40"/>
      <c r="J10" s="40"/>
    </row>
    <row r="11" spans="1:15" s="20" customFormat="1" ht="30.75" customHeight="1">
      <c r="A11" s="18" t="s">
        <v>4</v>
      </c>
      <c r="B11" s="58">
        <v>15384</v>
      </c>
      <c r="C11" s="58">
        <v>10381</v>
      </c>
      <c r="D11" s="58">
        <v>5003</v>
      </c>
      <c r="E11" s="39">
        <f>C14</f>
        <v>17388</v>
      </c>
      <c r="F11" s="39">
        <f>D14</f>
        <v>22576</v>
      </c>
      <c r="G11" s="38"/>
    </row>
    <row r="12" spans="1:15" s="8" customFormat="1" ht="30.75" customHeight="1">
      <c r="A12" s="18" t="s">
        <v>3</v>
      </c>
      <c r="B12" s="58">
        <v>41078</v>
      </c>
      <c r="C12" s="58">
        <v>24055</v>
      </c>
      <c r="D12" s="58">
        <v>17023</v>
      </c>
      <c r="E12" s="37">
        <f>SUM(E7:E11)</f>
        <v>152959</v>
      </c>
      <c r="F12" s="37">
        <f>SUM(F7:F11)</f>
        <v>134067</v>
      </c>
      <c r="G12" s="36"/>
      <c r="H12" s="35"/>
      <c r="I12" s="35"/>
      <c r="J12" s="35"/>
    </row>
    <row r="13" spans="1:15" s="8" customFormat="1" ht="30.75" customHeight="1">
      <c r="A13" s="18" t="s">
        <v>2</v>
      </c>
      <c r="B13" s="58">
        <v>71698</v>
      </c>
      <c r="C13" s="58">
        <v>36052</v>
      </c>
      <c r="D13" s="58">
        <v>35646</v>
      </c>
      <c r="E13" s="25"/>
      <c r="F13" s="25"/>
      <c r="G13" s="9"/>
      <c r="H13" s="34"/>
      <c r="I13" s="34"/>
      <c r="J13" s="34"/>
    </row>
    <row r="14" spans="1:15" s="8" customFormat="1" ht="30.75" customHeight="1">
      <c r="A14" s="33" t="s">
        <v>1</v>
      </c>
      <c r="B14" s="58">
        <v>39964</v>
      </c>
      <c r="C14" s="58">
        <v>17388</v>
      </c>
      <c r="D14" s="58">
        <v>22576</v>
      </c>
      <c r="E14" s="10"/>
      <c r="F14" s="10"/>
      <c r="G14" s="9"/>
    </row>
    <row r="15" spans="1:15" s="8" customFormat="1" ht="25.5" customHeight="1">
      <c r="A15" s="32"/>
      <c r="B15" s="63" t="s">
        <v>10</v>
      </c>
      <c r="C15" s="63"/>
      <c r="D15" s="63"/>
      <c r="E15" s="10"/>
      <c r="F15" s="10"/>
      <c r="G15" s="9"/>
    </row>
    <row r="16" spans="1:15" s="26" customFormat="1" ht="30.75" customHeight="1">
      <c r="A16" s="30" t="s">
        <v>9</v>
      </c>
      <c r="B16" s="29">
        <f>SUM(B18:B25)</f>
        <v>100.00034435024553</v>
      </c>
      <c r="C16" s="29">
        <f t="shared" ref="C16:D16" si="0">SUM(C18:C25)</f>
        <v>100.00000000000001</v>
      </c>
      <c r="D16" s="29">
        <f t="shared" si="0"/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1.7909656269584919</v>
      </c>
      <c r="C18" s="16">
        <f>C7/$C$5*100</f>
        <v>2.1600910858663394</v>
      </c>
      <c r="D18" s="16">
        <f>D7/$D$5*100</f>
        <v>1.3605137729642642</v>
      </c>
      <c r="E18" s="25"/>
      <c r="F18" s="25">
        <f>D18</f>
        <v>1.3605137729642642</v>
      </c>
      <c r="G18" s="21"/>
    </row>
    <row r="19" spans="1:7" s="20" customFormat="1" ht="30.75" customHeight="1">
      <c r="A19" s="18" t="s">
        <v>7</v>
      </c>
      <c r="B19" s="17">
        <f t="shared" si="1"/>
        <v>0.35399205239633336</v>
      </c>
      <c r="C19" s="16">
        <f t="shared" ref="C19:C25" si="2">C8/$C$5*100</f>
        <v>0.31598608126087402</v>
      </c>
      <c r="D19" s="16">
        <f t="shared" ref="D19:D25" si="3">D8/$D$5*100</f>
        <v>0.39830830853230098</v>
      </c>
      <c r="E19" s="25">
        <f>C19</f>
        <v>0.31598608126087402</v>
      </c>
      <c r="F19" s="25">
        <f>D19</f>
        <v>0.39830830853230098</v>
      </c>
      <c r="G19" s="21"/>
    </row>
    <row r="20" spans="1:7" s="20" customFormat="1" ht="30.75" customHeight="1">
      <c r="A20" s="24" t="s">
        <v>6</v>
      </c>
      <c r="B20" s="17">
        <f t="shared" si="1"/>
        <v>11.770235742178084</v>
      </c>
      <c r="C20" s="16">
        <f t="shared" si="2"/>
        <v>11.468887524306622</v>
      </c>
      <c r="D20" s="16">
        <f t="shared" si="3"/>
        <v>12.121551164716148</v>
      </c>
      <c r="E20" s="23">
        <f>E9*100/E5</f>
        <v>47.954405894995396</v>
      </c>
      <c r="F20" s="23">
        <f>F9*100/F5</f>
        <v>42.11625530518323</v>
      </c>
      <c r="G20" s="21"/>
    </row>
    <row r="21" spans="1:7" s="20" customFormat="1" ht="30.75" customHeight="1">
      <c r="A21" s="18" t="s">
        <v>5</v>
      </c>
      <c r="B21" s="17">
        <f t="shared" si="1"/>
        <v>28.191610250618108</v>
      </c>
      <c r="C21" s="16">
        <f t="shared" si="2"/>
        <v>29.845333128645997</v>
      </c>
      <c r="D21" s="16">
        <f t="shared" si="3"/>
        <v>26.26298790903056</v>
      </c>
      <c r="E21" s="23">
        <f>E10*100/E5</f>
        <v>38.447318595844848</v>
      </c>
      <c r="F21" s="23">
        <f>F10*100/F5</f>
        <v>39.285581090051991</v>
      </c>
      <c r="G21" s="21"/>
    </row>
    <row r="22" spans="1:7" s="20" customFormat="1" ht="30.75" customHeight="1">
      <c r="A22" s="18" t="s">
        <v>4</v>
      </c>
      <c r="B22" s="17">
        <f t="shared" si="1"/>
        <v>5.2974841771062184</v>
      </c>
      <c r="C22" s="16">
        <f t="shared" si="2"/>
        <v>6.6401852420427803</v>
      </c>
      <c r="D22" s="16">
        <f t="shared" si="3"/>
        <v>3.7317162314365206</v>
      </c>
      <c r="E22" s="22">
        <f>C25</f>
        <v>11.122198342032545</v>
      </c>
      <c r="F22" s="22">
        <f>D25</f>
        <v>16.839341523268217</v>
      </c>
      <c r="G22" s="21"/>
    </row>
    <row r="23" spans="1:7" s="8" customFormat="1" ht="30.75" customHeight="1">
      <c r="A23" s="18" t="s">
        <v>3</v>
      </c>
      <c r="B23" s="17">
        <f t="shared" si="1"/>
        <v>14.145219385541422</v>
      </c>
      <c r="C23" s="16">
        <f t="shared" si="2"/>
        <v>15.386731143178794</v>
      </c>
      <c r="D23" s="16">
        <f t="shared" si="3"/>
        <v>12.697382651957604</v>
      </c>
      <c r="E23" s="19"/>
      <c r="F23" s="19">
        <f>SUM(F18:F22)</f>
        <v>100</v>
      </c>
      <c r="G23" s="9"/>
    </row>
    <row r="24" spans="1:7" s="8" customFormat="1" ht="30.75" customHeight="1">
      <c r="A24" s="18" t="s">
        <v>2</v>
      </c>
      <c r="B24" s="17">
        <f t="shared" si="1"/>
        <v>24.689223903416643</v>
      </c>
      <c r="C24" s="16">
        <f t="shared" si="2"/>
        <v>23.060587452666052</v>
      </c>
      <c r="D24" s="16">
        <f t="shared" si="3"/>
        <v>26.588198438094384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13.761613212030221</v>
      </c>
      <c r="C25" s="13">
        <f t="shared" si="2"/>
        <v>11.122198342032545</v>
      </c>
      <c r="D25" s="13">
        <f t="shared" si="3"/>
        <v>16.839341523268217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2021-01-25T14:59:05Z</dcterms:modified>
</cp:coreProperties>
</file>