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4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19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<sst xmlns="http://schemas.openxmlformats.org/spreadsheetml/2006/main" count="27" uniqueCount="18">
  <si>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</si>
  <si>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</si>
  <si>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</si>
  <si>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</si>
  <si>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</si>
  <si>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</si>
  <si>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</si>
  <si>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</si>
  <si>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</si>
  <si>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</si>
  <si>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</si>
  <si>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</si>
  <si>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</si>
  <si>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</si>
  <si>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</si>
  <si>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</si>
  <si>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</si>
  <si>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เดือนเมษายน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</si>
</sst>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19" fillId="0" borderId="0" xfId="1" applyNumberFormat="1" applyFont="1" applyAlignment="1">
      <alignment horizontal="right"/>
    </xf>
    <xf numFmtId="168" fontId="5" fillId="0" borderId="0" xfId="1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0" zoomScale="64" zoomScaleNormal="64" workbookViewId="0">
      <selection activeCell="F15" sqref="F15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9" t="s">
        <v>11</v>
      </c>
      <c r="C4" s="59"/>
      <c r="D4" s="59"/>
      <c r="E4" s="47"/>
      <c r="F4" s="47"/>
      <c r="G4" s="46"/>
    </row>
    <row r="5" spans="1:10" s="26" customFormat="1" ht="30.75" customHeight="1">
      <c r="A5" s="30" t="s">
        <v>9</v>
      </c>
      <c r="B5" s="57">
        <v>276989.96000000002</v>
      </c>
      <c r="C5" s="57">
        <v>151827.82</v>
      </c>
      <c r="D5" s="57">
        <v>125162.13</v>
      </c>
      <c r="E5" s="37">
        <f>SUM(C7:C14)</f>
        <v>151827.82</v>
      </c>
      <c r="F5" s="37">
        <f>SUM(D7:D14)</f>
        <v>125162.14</v>
      </c>
      <c r="G5" s="44"/>
    </row>
    <row r="6" spans="1:10" s="26" customFormat="1" ht="6" customHeight="1">
      <c r="A6" s="30"/>
      <c r="B6" s="55"/>
      <c r="C6" s="56"/>
      <c r="D6" s="56"/>
      <c r="E6" s="28"/>
      <c r="F6" s="28"/>
      <c r="G6" s="27"/>
    </row>
    <row r="7" spans="1:10" s="20" customFormat="1" ht="30.75" customHeight="1">
      <c r="A7" s="18" t="s">
        <v>8</v>
      </c>
      <c r="B7" s="58">
        <v>5668.3</v>
      </c>
      <c r="C7" s="58">
        <v>3542.27</v>
      </c>
      <c r="D7" s="58">
        <v>2126.0300000000002</v>
      </c>
      <c r="E7" s="37"/>
      <c r="F7" s="37">
        <f>D7</f>
        <v>2126.0300000000002</v>
      </c>
      <c r="G7" s="21"/>
    </row>
    <row r="8" spans="1:10" s="20" customFormat="1" ht="30.75" customHeight="1">
      <c r="A8" s="18" t="s">
        <v>7</v>
      </c>
      <c r="B8" s="58">
        <v>1554.82</v>
      </c>
      <c r="C8" s="58">
        <v>486.61</v>
      </c>
      <c r="D8" s="58">
        <v>1068.21</v>
      </c>
      <c r="E8" s="37">
        <f>C8</f>
        <v>486.61</v>
      </c>
      <c r="F8" s="37">
        <f>D8</f>
        <v>1068.21</v>
      </c>
      <c r="G8" s="41"/>
    </row>
    <row r="9" spans="1:10" s="20" customFormat="1" ht="30.75" customHeight="1">
      <c r="A9" s="24" t="s">
        <v>6</v>
      </c>
      <c r="B9" s="58">
        <v>27152.1</v>
      </c>
      <c r="C9" s="58">
        <v>13539.64</v>
      </c>
      <c r="D9" s="58">
        <v>13612.46</v>
      </c>
      <c r="E9" s="37">
        <f>C9+C10+C11</f>
        <v>62408.939999999995</v>
      </c>
      <c r="F9" s="37">
        <f>D9+D10+D11</f>
        <v>43420.219999999994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8">
        <v>60734.3</v>
      </c>
      <c r="C10" s="58">
        <v>36885.67</v>
      </c>
      <c r="D10" s="58">
        <v>23848.63</v>
      </c>
      <c r="E10" s="39">
        <f>C12+C13</f>
        <v>65715.649999999994</v>
      </c>
      <c r="F10" s="39">
        <f>D12+D13</f>
        <v>57445.919999999998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8">
        <v>17942.759999999998</v>
      </c>
      <c r="C11" s="58">
        <v>11983.63</v>
      </c>
      <c r="D11" s="58">
        <v>5959.13</v>
      </c>
      <c r="E11" s="39">
        <f>C14</f>
        <v>19674.349999999999</v>
      </c>
      <c r="F11" s="39">
        <f>D14</f>
        <v>21101.759999999998</v>
      </c>
      <c r="G11" s="38"/>
    </row>
    <row r="12" spans="1:10" s="8" customFormat="1" ht="30.75" customHeight="1">
      <c r="A12" s="18" t="s">
        <v>3</v>
      </c>
      <c r="B12" s="58">
        <v>46253.01</v>
      </c>
      <c r="C12" s="58">
        <v>25751.19</v>
      </c>
      <c r="D12" s="58">
        <v>20501.810000000001</v>
      </c>
      <c r="E12" s="37">
        <f>SUM(E7:E11)</f>
        <v>148285.54999999999</v>
      </c>
      <c r="F12" s="37">
        <f>SUM(F7:F11)</f>
        <v>125162.13999999998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8">
        <v>76908.570000000007</v>
      </c>
      <c r="C13" s="58">
        <v>39964.46</v>
      </c>
      <c r="D13" s="58">
        <v>36944.11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8">
        <v>40776.1</v>
      </c>
      <c r="C14" s="58">
        <v>19674.349999999999</v>
      </c>
      <c r="D14" s="58">
        <v>21101.759999999998</v>
      </c>
      <c r="E14" s="10"/>
      <c r="F14" s="10"/>
      <c r="G14" s="9"/>
    </row>
    <row r="15" spans="1:10" s="8" customFormat="1" ht="25.5" customHeight="1">
      <c r="A15" s="32"/>
      <c r="B15" s="60" t="s">
        <v>10</v>
      </c>
      <c r="C15" s="60"/>
      <c r="D15" s="60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</v>
      </c>
      <c r="C16" s="29">
        <f t="shared" ref="C16:D16" si="0">SUM(C18:C25)</f>
        <v>99.999999999999986</v>
      </c>
      <c r="D16" s="29">
        <f t="shared" si="0"/>
        <v>100.00000798963713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2.0463918620010633</v>
      </c>
      <c r="C18" s="16">
        <f>C7/$C$5*100</f>
        <v>2.3330836206434369</v>
      </c>
      <c r="D18" s="16">
        <f>D7/$D$5*100</f>
        <v>1.698620820850524</v>
      </c>
      <c r="E18" s="25"/>
      <c r="F18" s="25">
        <f>D18</f>
        <v>1.698620820850524</v>
      </c>
      <c r="G18" s="21"/>
    </row>
    <row r="19" spans="1:7" s="20" customFormat="1" ht="30.75" customHeight="1">
      <c r="A19" s="18" t="s">
        <v>7</v>
      </c>
      <c r="B19" s="17">
        <f t="shared" si="1"/>
        <v>0.56132720478388454</v>
      </c>
      <c r="C19" s="16">
        <f t="shared" ref="C19:C25" si="2">C8/$C$5*100</f>
        <v>0.32050120985732389</v>
      </c>
      <c r="D19" s="16">
        <f t="shared" ref="D19:D25" si="3">D8/$D$5*100</f>
        <v>0.85346102690965708</v>
      </c>
      <c r="E19" s="25">
        <f>C19</f>
        <v>0.32050120985732389</v>
      </c>
      <c r="F19" s="25">
        <f>D19</f>
        <v>0.85346102690965708</v>
      </c>
      <c r="G19" s="21"/>
    </row>
    <row r="20" spans="1:7" s="20" customFormat="1" ht="30.75" customHeight="1">
      <c r="A20" s="24" t="s">
        <v>6</v>
      </c>
      <c r="B20" s="17">
        <f t="shared" si="1"/>
        <v>9.8025574645377027</v>
      </c>
      <c r="C20" s="16">
        <f t="shared" si="2"/>
        <v>8.917759604267518</v>
      </c>
      <c r="D20" s="16">
        <f t="shared" si="3"/>
        <v>10.875861572505997</v>
      </c>
      <c r="E20" s="23">
        <f>E9*100/E5</f>
        <v>41.105075472993015</v>
      </c>
      <c r="F20" s="23">
        <f>F9*100/F5</f>
        <v>34.691177379996851</v>
      </c>
      <c r="G20" s="21"/>
    </row>
    <row r="21" spans="1:7" s="20" customFormat="1" ht="30.75" customHeight="1">
      <c r="A21" s="18" t="s">
        <v>5</v>
      </c>
      <c r="B21" s="17">
        <f t="shared" si="1"/>
        <v>21.926534810142577</v>
      </c>
      <c r="C21" s="16">
        <f t="shared" si="2"/>
        <v>24.294407968183958</v>
      </c>
      <c r="D21" s="16">
        <f t="shared" si="3"/>
        <v>19.05418995346276</v>
      </c>
      <c r="E21" s="23">
        <f>E10*100/E5</f>
        <v>43.283009661865648</v>
      </c>
      <c r="F21" s="23">
        <f>F10*100/F5</f>
        <v>45.897201821573198</v>
      </c>
      <c r="G21" s="21"/>
    </row>
    <row r="22" spans="1:7" s="20" customFormat="1" ht="30.75" customHeight="1">
      <c r="A22" s="18" t="s">
        <v>4</v>
      </c>
      <c r="B22" s="17">
        <f t="shared" si="1"/>
        <v>6.477765475687276</v>
      </c>
      <c r="C22" s="16">
        <f t="shared" si="2"/>
        <v>7.8929079005415472</v>
      </c>
      <c r="D22" s="16">
        <f t="shared" si="3"/>
        <v>4.7611286257272862</v>
      </c>
      <c r="E22" s="22">
        <f>C25</f>
        <v>12.958330034640554</v>
      </c>
      <c r="F22" s="22">
        <f>D25</f>
        <v>16.859540501587819</v>
      </c>
      <c r="G22" s="21"/>
    </row>
    <row r="23" spans="1:7" s="8" customFormat="1" ht="30.75" customHeight="1">
      <c r="A23" s="18" t="s">
        <v>3</v>
      </c>
      <c r="B23" s="17">
        <f t="shared" si="1"/>
        <v>16.698442788323447</v>
      </c>
      <c r="C23" s="16">
        <f t="shared" si="2"/>
        <v>16.960784920708207</v>
      </c>
      <c r="D23" s="16">
        <f t="shared" si="3"/>
        <v>16.380202222509315</v>
      </c>
      <c r="E23" s="19"/>
      <c r="F23" s="19">
        <f>SUM(F18:F22)</f>
        <v>100.00000155091804</v>
      </c>
      <c r="G23" s="9"/>
    </row>
    <row r="24" spans="1:7" s="8" customFormat="1" ht="30.75" customHeight="1">
      <c r="A24" s="18" t="s">
        <v>2</v>
      </c>
      <c r="B24" s="17">
        <f t="shared" si="1"/>
        <v>27.765833100954275</v>
      </c>
      <c r="C24" s="16">
        <f t="shared" si="2"/>
        <v>26.322224741157445</v>
      </c>
      <c r="D24" s="16">
        <f t="shared" si="3"/>
        <v>29.517003266083758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14.721147293569773</v>
      </c>
      <c r="C25" s="13">
        <f t="shared" si="2"/>
        <v>12.958330034640554</v>
      </c>
      <c r="D25" s="13">
        <f t="shared" si="3"/>
        <v>16.859540501587819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2021-01-25T15:11:37Z</dcterms:modified>
</cp:coreProperties>
</file>