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661 ล่าสุด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20" i="1"/>
  <c r="C21" i="1"/>
  <c r="C22" i="1"/>
  <c r="C23" i="1"/>
  <c r="C24" i="1"/>
  <c r="C25" i="1"/>
  <c r="B20" i="1"/>
  <c r="B21" i="1"/>
  <c r="B22" i="1"/>
  <c r="B23" i="1"/>
  <c r="B24" i="1"/>
  <c r="B25" i="1"/>
  <c r="B18" i="1"/>
  <c r="B19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D18" i="1"/>
  <c r="F18" i="1" s="1"/>
  <c r="E19" i="1"/>
  <c r="F19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<sst xmlns="http://schemas.openxmlformats.org/spreadsheetml/2006/main" count="29" uniqueCount="19">
  <si>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</si>
  <si>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</si>
  <si>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</si>
  <si>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</si>
  <si>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</si>
  <si>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</si>
  <si>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</si>
  <si>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</si>
  <si>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</si>
  <si>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</si>
  <si>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</si>
  <si>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</si>
  <si>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</si>
  <si>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</si>
  <si>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</si>
  <si>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</si>
  <si>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-</t>
  </si>
  <si>
    <t>การสำรวจภาวะการทำงานของประชากร จังหวัดพิจิตร เดือนมิถุนายน พ.ศ. 2561</t>
  </si>
  <si>
    <t>ตารางที่ 6 จำนวนและร้อยละของผู้มีงานทำ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</si>
</sst>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8" fontId="19" fillId="0" borderId="0" xfId="1" applyNumberFormat="1" applyFont="1"/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Alignment="1">
      <alignment horizontal="right"/>
    </xf>
    <xf numFmtId="165" fontId="8" fillId="0" borderId="1" xfId="1" applyNumberFormat="1" applyFont="1" applyFill="1" applyBorder="1" applyAlignment="1">
      <alignment horizontal="right" vertical="center" wrapText="1"/>
    </xf>
    <xf numFmtId="165" fontId="8" fillId="0" borderId="1" xfId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zoomScale="53" zoomScaleNormal="53" workbookViewId="0">
      <selection activeCell="H23" sqref="H23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49" customFormat="1" ht="36.75" customHeight="1">
      <c r="A1" s="52" t="s">
        <v>18</v>
      </c>
      <c r="B1" s="1"/>
      <c r="C1" s="1"/>
      <c r="D1" s="1"/>
      <c r="E1" s="51"/>
      <c r="F1" s="51"/>
      <c r="G1" s="50"/>
    </row>
    <row r="2" spans="1:10" ht="11.25" customHeight="1"/>
    <row r="3" spans="1:10" s="43" customFormat="1" ht="30.75" customHeight="1">
      <c r="A3" s="48" t="s">
        <v>15</v>
      </c>
      <c r="B3" s="47" t="s">
        <v>14</v>
      </c>
      <c r="C3" s="47" t="s">
        <v>13</v>
      </c>
      <c r="D3" s="47" t="s">
        <v>12</v>
      </c>
      <c r="E3" s="45"/>
      <c r="F3" s="45"/>
      <c r="G3" s="44"/>
    </row>
    <row r="4" spans="1:10" s="43" customFormat="1" ht="28.5" customHeight="1">
      <c r="A4" s="46"/>
      <c r="B4" s="53" t="s">
        <v>11</v>
      </c>
      <c r="C4" s="53"/>
      <c r="D4" s="53"/>
      <c r="E4" s="45"/>
      <c r="F4" s="45"/>
      <c r="G4" s="44"/>
    </row>
    <row r="5" spans="1:10" s="24" customFormat="1" ht="30.75" customHeight="1">
      <c r="A5" s="28" t="s">
        <v>9</v>
      </c>
      <c r="B5" s="55">
        <v>288879.05</v>
      </c>
      <c r="C5" s="55">
        <v>153661.5</v>
      </c>
      <c r="D5" s="55">
        <v>135217.54</v>
      </c>
      <c r="E5" s="35">
        <f>SUM(C7:C14)</f>
        <v>153661.5</v>
      </c>
      <c r="F5" s="35">
        <f>SUM(D7:D14)</f>
        <v>135217.55000000002</v>
      </c>
      <c r="G5" s="42"/>
    </row>
    <row r="6" spans="1:10" s="24" customFormat="1" ht="6" customHeight="1">
      <c r="A6" s="28"/>
      <c r="B6" s="56"/>
      <c r="C6" s="57"/>
      <c r="D6" s="57"/>
      <c r="E6" s="26"/>
      <c r="F6" s="26"/>
      <c r="G6" s="25"/>
    </row>
    <row r="7" spans="1:10" s="18" customFormat="1" ht="30.75" customHeight="1">
      <c r="A7" s="16" t="s">
        <v>8</v>
      </c>
      <c r="B7" s="58">
        <v>3455.39</v>
      </c>
      <c r="C7" s="58">
        <v>2817.05</v>
      </c>
      <c r="D7" s="58">
        <v>638.34</v>
      </c>
      <c r="E7" s="35"/>
      <c r="F7" s="35">
        <f>D7</f>
        <v>638.34</v>
      </c>
      <c r="G7" s="19"/>
    </row>
    <row r="8" spans="1:10" s="18" customFormat="1" ht="30.75" customHeight="1">
      <c r="A8" s="16" t="s">
        <v>7</v>
      </c>
      <c r="B8" s="58">
        <v>355.95</v>
      </c>
      <c r="C8" s="58" t="s">
        <v>16</v>
      </c>
      <c r="D8" s="58">
        <v>355.95</v>
      </c>
      <c r="E8" s="35" t="str">
        <f>C8</f>
        <v>-</v>
      </c>
      <c r="F8" s="35">
        <f>D8</f>
        <v>355.95</v>
      </c>
      <c r="G8" s="39"/>
    </row>
    <row r="9" spans="1:10" s="18" customFormat="1" ht="30.75" customHeight="1">
      <c r="A9" s="22" t="s">
        <v>6</v>
      </c>
      <c r="B9" s="58">
        <v>35267.5</v>
      </c>
      <c r="C9" s="58">
        <v>13274.94</v>
      </c>
      <c r="D9" s="58">
        <v>21992.560000000001</v>
      </c>
      <c r="E9" s="35">
        <f>C9+C10+C11</f>
        <v>63384.28</v>
      </c>
      <c r="F9" s="35">
        <f>D9+D10+D11</f>
        <v>58111.380000000005</v>
      </c>
      <c r="G9" s="41"/>
      <c r="H9" s="40"/>
      <c r="I9" s="40"/>
      <c r="J9" s="40"/>
    </row>
    <row r="10" spans="1:10" s="18" customFormat="1" ht="30.75" customHeight="1">
      <c r="A10" s="16" t="s">
        <v>5</v>
      </c>
      <c r="B10" s="58">
        <v>68025.820000000007</v>
      </c>
      <c r="C10" s="58">
        <v>38740.85</v>
      </c>
      <c r="D10" s="58">
        <v>29284.98</v>
      </c>
      <c r="E10" s="37">
        <f>C12+C13</f>
        <v>70974.42</v>
      </c>
      <c r="F10" s="37">
        <f>D12+D13</f>
        <v>57745.619999999995</v>
      </c>
      <c r="G10" s="39"/>
      <c r="H10" s="38"/>
      <c r="I10" s="38"/>
      <c r="J10" s="38"/>
    </row>
    <row r="11" spans="1:10" s="18" customFormat="1" ht="30.75" customHeight="1">
      <c r="A11" s="16" t="s">
        <v>4</v>
      </c>
      <c r="B11" s="58">
        <v>18202.32</v>
      </c>
      <c r="C11" s="58">
        <v>11368.49</v>
      </c>
      <c r="D11" s="58">
        <v>6833.84</v>
      </c>
      <c r="E11" s="37">
        <f>C14</f>
        <v>16485.75</v>
      </c>
      <c r="F11" s="37">
        <f>D14</f>
        <v>18366.259999999998</v>
      </c>
      <c r="G11" s="36"/>
    </row>
    <row r="12" spans="1:10" s="8" customFormat="1" ht="30.75" customHeight="1">
      <c r="A12" s="16" t="s">
        <v>3</v>
      </c>
      <c r="B12" s="58">
        <v>58757.1</v>
      </c>
      <c r="C12" s="58">
        <v>36157.08</v>
      </c>
      <c r="D12" s="58">
        <v>22600.02</v>
      </c>
      <c r="E12" s="35">
        <f>SUM(E7:E11)</f>
        <v>150844.45000000001</v>
      </c>
      <c r="F12" s="35">
        <f>SUM(F7:F11)</f>
        <v>135217.55000000002</v>
      </c>
      <c r="G12" s="34"/>
      <c r="H12" s="33"/>
      <c r="I12" s="33"/>
      <c r="J12" s="33"/>
    </row>
    <row r="13" spans="1:10" s="8" customFormat="1" ht="30.75" customHeight="1">
      <c r="A13" s="16" t="s">
        <v>2</v>
      </c>
      <c r="B13" s="58">
        <v>69962.95</v>
      </c>
      <c r="C13" s="58">
        <v>34817.339999999997</v>
      </c>
      <c r="D13" s="58">
        <v>35145.599999999999</v>
      </c>
      <c r="E13" s="23"/>
      <c r="F13" s="23"/>
      <c r="G13" s="9"/>
      <c r="H13" s="32"/>
      <c r="I13" s="32"/>
      <c r="J13" s="32"/>
    </row>
    <row r="14" spans="1:10" s="8" customFormat="1" ht="30.75" customHeight="1">
      <c r="A14" s="31" t="s">
        <v>1</v>
      </c>
      <c r="B14" s="58">
        <v>34852.01</v>
      </c>
      <c r="C14" s="58">
        <v>16485.75</v>
      </c>
      <c r="D14" s="58">
        <v>18366.259999999998</v>
      </c>
      <c r="E14" s="10"/>
      <c r="F14" s="10"/>
      <c r="G14" s="9"/>
    </row>
    <row r="15" spans="1:10" s="8" customFormat="1" ht="25.5" customHeight="1">
      <c r="A15" s="30"/>
      <c r="B15" s="54" t="s">
        <v>10</v>
      </c>
      <c r="C15" s="54"/>
      <c r="D15" s="54"/>
      <c r="E15" s="10"/>
      <c r="F15" s="10"/>
      <c r="G15" s="9"/>
    </row>
    <row r="16" spans="1:10" s="24" customFormat="1" ht="30.75" customHeight="1">
      <c r="A16" s="28" t="s">
        <v>9</v>
      </c>
      <c r="B16" s="27">
        <f>SUM(B18:B25)</f>
        <v>99.999996538343652</v>
      </c>
      <c r="C16" s="27">
        <f t="shared" ref="C16:D16" si="0">SUM(C18:C25)</f>
        <v>99.999999999999986</v>
      </c>
      <c r="D16" s="27">
        <f t="shared" si="0"/>
        <v>100.00000739549024</v>
      </c>
      <c r="E16" s="29"/>
      <c r="F16" s="26"/>
      <c r="G16" s="25"/>
    </row>
    <row r="17" spans="1:7" s="24" customFormat="1" ht="6" customHeight="1">
      <c r="A17" s="28"/>
      <c r="B17" s="27"/>
      <c r="C17" s="27"/>
      <c r="D17" s="27"/>
      <c r="E17" s="26"/>
      <c r="F17" s="26"/>
      <c r="G17" s="25"/>
    </row>
    <row r="18" spans="1:7" s="18" customFormat="1" ht="30.75" customHeight="1">
      <c r="A18" s="18" t="s">
        <v>8</v>
      </c>
      <c r="B18" s="15">
        <f>B7/$B$5*100</f>
        <v>1.1961372761368469</v>
      </c>
      <c r="C18" s="14">
        <f>C7/$C$5*100</f>
        <v>1.8332828977980824</v>
      </c>
      <c r="D18" s="14">
        <f>D7/$D$5*100</f>
        <v>0.47208372523268805</v>
      </c>
      <c r="E18" s="23"/>
      <c r="F18" s="23">
        <f>D18</f>
        <v>0.47208372523268805</v>
      </c>
      <c r="G18" s="19"/>
    </row>
    <row r="19" spans="1:7" s="18" customFormat="1" ht="30.75" customHeight="1">
      <c r="A19" s="16" t="s">
        <v>7</v>
      </c>
      <c r="B19" s="15">
        <f>B8/$B$5*100</f>
        <v>0.1232176580475462</v>
      </c>
      <c r="C19" s="15" t="s">
        <v>16</v>
      </c>
      <c r="D19" s="14">
        <f t="shared" ref="D19:D25" si="1">D8/$D$5*100</f>
        <v>0.26324247579123239</v>
      </c>
      <c r="E19" s="23" t="str">
        <f>C19</f>
        <v>-</v>
      </c>
      <c r="F19" s="23">
        <f>D19</f>
        <v>0.26324247579123239</v>
      </c>
      <c r="G19" s="19"/>
    </row>
    <row r="20" spans="1:7" s="18" customFormat="1" ht="30.75" customHeight="1">
      <c r="A20" s="22" t="s">
        <v>6</v>
      </c>
      <c r="B20" s="15">
        <f t="shared" ref="B20:B25" si="2">B9/$B$5*100</f>
        <v>12.208396559044347</v>
      </c>
      <c r="C20" s="14">
        <f t="shared" ref="C20:C25" si="3">C9/$C$5*100</f>
        <v>8.6390800558370184</v>
      </c>
      <c r="D20" s="14">
        <f t="shared" si="1"/>
        <v>16.264576326414456</v>
      </c>
      <c r="E20" s="21">
        <f>E9*100/E5</f>
        <v>41.249291462077359</v>
      </c>
      <c r="F20" s="21">
        <f>F9*100/F5</f>
        <v>42.97621129801567</v>
      </c>
      <c r="G20" s="19"/>
    </row>
    <row r="21" spans="1:7" s="18" customFormat="1" ht="30.75" customHeight="1">
      <c r="A21" s="16" t="s">
        <v>5</v>
      </c>
      <c r="B21" s="15">
        <f t="shared" si="2"/>
        <v>23.548201228161062</v>
      </c>
      <c r="C21" s="14">
        <f t="shared" si="3"/>
        <v>25.211812978527476</v>
      </c>
      <c r="D21" s="14">
        <f t="shared" si="1"/>
        <v>21.657678434321461</v>
      </c>
      <c r="E21" s="21">
        <f>E10*100/E5</f>
        <v>46.188811120547435</v>
      </c>
      <c r="F21" s="21">
        <f>F10*100/F5</f>
        <v>42.705713866284363</v>
      </c>
      <c r="G21" s="19"/>
    </row>
    <row r="22" spans="1:7" s="18" customFormat="1" ht="30.75" customHeight="1">
      <c r="A22" s="16" t="s">
        <v>4</v>
      </c>
      <c r="B22" s="15">
        <f t="shared" si="2"/>
        <v>6.301017675044279</v>
      </c>
      <c r="C22" s="14">
        <f t="shared" si="3"/>
        <v>7.3983984277128627</v>
      </c>
      <c r="D22" s="14">
        <f t="shared" si="1"/>
        <v>5.0539597155812768</v>
      </c>
      <c r="E22" s="20">
        <f>C25</f>
        <v>10.728614519577121</v>
      </c>
      <c r="F22" s="20">
        <f>D25</f>
        <v>13.582749693567859</v>
      </c>
      <c r="G22" s="19"/>
    </row>
    <row r="23" spans="1:7" s="8" customFormat="1" ht="30.75" customHeight="1">
      <c r="A23" s="16" t="s">
        <v>3</v>
      </c>
      <c r="B23" s="15">
        <f t="shared" si="2"/>
        <v>20.339688876711552</v>
      </c>
      <c r="C23" s="14">
        <f t="shared" si="3"/>
        <v>23.530344295740964</v>
      </c>
      <c r="D23" s="14">
        <f t="shared" si="1"/>
        <v>16.713822777725433</v>
      </c>
      <c r="E23" s="17"/>
      <c r="F23" s="17">
        <f>SUM(F18:F22)</f>
        <v>100.00000105889181</v>
      </c>
      <c r="G23" s="9"/>
    </row>
    <row r="24" spans="1:7" s="8" customFormat="1" ht="30.75" customHeight="1">
      <c r="A24" s="16" t="s">
        <v>2</v>
      </c>
      <c r="B24" s="15">
        <f t="shared" si="2"/>
        <v>24.218769066154159</v>
      </c>
      <c r="C24" s="14">
        <f t="shared" si="3"/>
        <v>22.658466824806471</v>
      </c>
      <c r="D24" s="14">
        <f t="shared" si="1"/>
        <v>25.991894246855839</v>
      </c>
      <c r="E24" s="12"/>
      <c r="F24" s="3"/>
      <c r="G24" s="9"/>
    </row>
    <row r="25" spans="1:7" s="8" customFormat="1" ht="30.75" customHeight="1">
      <c r="A25" s="13" t="s">
        <v>1</v>
      </c>
      <c r="B25" s="59">
        <f t="shared" si="2"/>
        <v>12.064568199043856</v>
      </c>
      <c r="C25" s="60">
        <f t="shared" si="3"/>
        <v>10.728614519577121</v>
      </c>
      <c r="D25" s="60">
        <f t="shared" si="1"/>
        <v>13.582749693567859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17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2021-01-26T03:06:19Z</dcterms:modified>
</cp:coreProperties>
</file>