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1\1061 ล่าสุด\"/>
    </mc:Choice>
  </mc:AlternateContent>
  <bookViews>
    <workbookView xWindow="0" yWindow="0" windowWidth="20490" windowHeight="7755"/>
  </bookViews>
  <sheets>
    <sheet name="ตร7" sheetId="1" r:id="rId1"/>
  </sheets>
  <calcPr calcId="152511"/>
</workbook>
</file>

<file path=xl/calcChain.xml><?xml version="1.0" encoding="utf-8"?>
<calcChain xmlns="http://schemas.openxmlformats.org/spreadsheetml/2006/main">
  <c r="C16" i="1" l="1"/>
  <c r="D16" i="1"/>
  <c r="B16" i="1"/>
  <c r="D20" i="1" l="1"/>
  <c r="D21" i="1"/>
  <c r="D22" i="1"/>
  <c r="D23" i="1"/>
  <c r="D24" i="1"/>
  <c r="D25" i="1"/>
  <c r="D19" i="1"/>
  <c r="C20" i="1"/>
  <c r="C21" i="1"/>
  <c r="C22" i="1"/>
  <c r="C23" i="1"/>
  <c r="C24" i="1"/>
  <c r="C25" i="1"/>
  <c r="B20" i="1"/>
  <c r="B21" i="1"/>
  <c r="B22" i="1"/>
  <c r="B23" i="1"/>
  <c r="B24" i="1"/>
  <c r="B25" i="1"/>
  <c r="B18" i="1"/>
  <c r="E5" i="1" l="1"/>
  <c r="F5" i="1"/>
  <c r="F7" i="1"/>
  <c r="E8" i="1"/>
  <c r="F8" i="1"/>
  <c r="E9" i="1"/>
  <c r="F9" i="1"/>
  <c r="F20" i="1" s="1"/>
  <c r="E10" i="1"/>
  <c r="E21" i="1" s="1"/>
  <c r="F10" i="1"/>
  <c r="F21" i="1" s="1"/>
  <c r="E11" i="1"/>
  <c r="F11" i="1"/>
  <c r="C18" i="1"/>
  <c r="D18" i="1"/>
  <c r="F18" i="1" s="1"/>
  <c r="B19" i="1"/>
  <c r="C19" i="1"/>
  <c r="E19" i="1"/>
  <c r="F19" i="1"/>
  <c r="E22" i="1"/>
  <c r="F22" i="1"/>
  <c r="F12" i="1" l="1"/>
  <c r="E12" i="1"/>
  <c r="F23" i="1"/>
  <c r="E20" i="1"/>
</calcChain>
</file>

<file path=xl/sharedStrings.xml><?xml version="1.0" encoding="utf-8"?>
<sst xmlns="http://schemas.openxmlformats.org/spreadsheetml/2006/main" count="27" uniqueCount="18">
  <si>
    <r>
      <t>1/</t>
    </r>
    <r>
      <rPr>
        <sz val="15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</si>
  <si>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</si>
  <si>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</si>
  <si>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</si>
  <si>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</si>
  <si>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</si>
  <si>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</si>
  <si>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</si>
  <si>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 xml:space="preserve">1.  0 ชั่วโมง </t>
    </r>
    <r>
      <rPr>
        <vertAlign val="superscript"/>
        <sz val="15"/>
        <rFont val="TH SarabunPSK"/>
        <family val="2"/>
      </rPr>
      <t>1/</t>
    </r>
  </si>
  <si>
    <t>ยอดรวม</t>
  </si>
  <si>
    <t>ร้อยละ</t>
  </si>
  <si>
    <t>จำนวน</t>
  </si>
  <si>
    <t>หญิง</t>
  </si>
  <si>
    <t>ชาย</t>
  </si>
  <si>
    <t>รวม</t>
  </si>
  <si>
    <t>ชั่วโมงทำงาน</t>
  </si>
  <si>
    <t xml:space="preserve">การสำรวจภาวะการทำงานของประชากร จังหวัดพิจิตร เดือนตุลาคม พ.ศ. 2561      </t>
  </si>
  <si>
    <t>ตารางที่ 6 จำนวนและร้อยละของผู้มีงานทำ จำแนกตามชั่วโมงทำงานต่อสัปดาห์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</si>
</sst>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0.0_ ;\-0.0\ "/>
    <numFmt numFmtId="166" formatCode="_-* #,##0.0_-;\-* #,##0.0_-;_-* &quot;-&quot;??_-;_-@_-"/>
    <numFmt numFmtId="167" formatCode="0.0"/>
    <numFmt numFmtId="168" formatCode="_-* #,##0_-;\-* #,##0_-;_-* &quot;-&quot;??_-;_-@_-"/>
  </numFmts>
  <fonts count="20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sz val="16"/>
      <color indexed="10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4"/>
      <color indexed="9"/>
      <name val="TH SarabunPSK"/>
      <family val="2"/>
    </font>
    <font>
      <sz val="15"/>
      <name val="TH SarabunPSK"/>
      <family val="2"/>
    </font>
    <font>
      <sz val="15"/>
      <color indexed="10"/>
      <name val="TH SarabunPSK"/>
      <family val="2"/>
    </font>
    <font>
      <sz val="15"/>
      <color indexed="9"/>
      <name val="TH SarabunPSK"/>
      <family val="2"/>
    </font>
    <font>
      <vertAlign val="superscript"/>
      <sz val="15"/>
      <name val="TH SarabunPSK"/>
      <family val="2"/>
    </font>
    <font>
      <b/>
      <sz val="15"/>
      <color indexed="9"/>
      <name val="TH SarabunPSK"/>
      <family val="2"/>
    </font>
    <font>
      <b/>
      <sz val="15"/>
      <name val="TH SarabunPSK"/>
      <family val="2"/>
    </font>
    <font>
      <b/>
      <sz val="15"/>
      <color indexed="10"/>
      <name val="TH SarabunPSK"/>
      <family val="2"/>
    </font>
    <font>
      <b/>
      <sz val="16"/>
      <name val="TH SarabunPSK"/>
      <family val="2"/>
    </font>
    <font>
      <b/>
      <sz val="16"/>
      <color indexed="10"/>
      <name val="TH SarabunPSK"/>
      <family val="2"/>
    </font>
    <font>
      <b/>
      <sz val="16"/>
      <color indexed="9"/>
      <name val="TH SarabunPSK"/>
      <family val="2"/>
    </font>
    <font>
      <sz val="14"/>
      <name val="Cordia New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8" fillId="0" borderId="0"/>
  </cellStyleXfs>
  <cellXfs count="6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5" fillId="0" borderId="0" xfId="0" applyFont="1" applyFill="1"/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164" fontId="10" fillId="0" borderId="0" xfId="1" applyFont="1" applyFill="1"/>
    <xf numFmtId="0" fontId="8" fillId="0" borderId="1" xfId="0" applyFont="1" applyFill="1" applyBorder="1" applyAlignment="1">
      <alignment horizontal="left" vertical="center"/>
    </xf>
    <xf numFmtId="165" fontId="8" fillId="0" borderId="0" xfId="1" applyNumberFormat="1" applyFont="1" applyFill="1" applyAlignment="1">
      <alignment vertical="center" wrapText="1"/>
    </xf>
    <xf numFmtId="165" fontId="8" fillId="0" borderId="0" xfId="1" applyNumberFormat="1" applyFont="1" applyFill="1" applyAlignment="1">
      <alignment horizontal="right" vertical="center" wrapText="1"/>
    </xf>
    <xf numFmtId="0" fontId="8" fillId="0" borderId="0" xfId="0" applyFont="1" applyFill="1" applyAlignment="1">
      <alignment horizontal="left" vertical="center"/>
    </xf>
    <xf numFmtId="166" fontId="10" fillId="0" borderId="0" xfId="0" applyNumberFormat="1" applyFont="1" applyFill="1"/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6" fontId="10" fillId="0" borderId="0" xfId="0" applyNumberFormat="1" applyFont="1" applyFill="1" applyAlignment="1">
      <alignment vertical="center"/>
    </xf>
    <xf numFmtId="167" fontId="10" fillId="0" borderId="0" xfId="0" applyNumberFormat="1" applyFont="1" applyFill="1" applyAlignment="1">
      <alignment vertical="center"/>
    </xf>
    <xf numFmtId="17" fontId="8" fillId="0" borderId="0" xfId="0" applyNumberFormat="1" applyFont="1" applyFill="1" applyAlignment="1">
      <alignment horizontal="left" vertical="center"/>
    </xf>
    <xf numFmtId="166" fontId="12" fillId="0" borderId="0" xfId="1" applyNumberFormat="1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165" fontId="13" fillId="0" borderId="0" xfId="1" applyNumberFormat="1" applyFont="1" applyFill="1" applyAlignment="1">
      <alignment horizontal="right" vertical="center" wrapText="1"/>
    </xf>
    <xf numFmtId="0" fontId="13" fillId="0" borderId="0" xfId="0" applyFont="1" applyFill="1" applyAlignment="1">
      <alignment horizontal="center" vertical="center"/>
    </xf>
    <xf numFmtId="166" fontId="12" fillId="0" borderId="0" xfId="0" applyNumberFormat="1" applyFont="1" applyFill="1" applyAlignment="1">
      <alignment vertical="center"/>
    </xf>
    <xf numFmtId="168" fontId="5" fillId="0" borderId="0" xfId="0" applyNumberFormat="1" applyFont="1" applyFill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167" fontId="8" fillId="0" borderId="0" xfId="0" applyNumberFormat="1" applyFont="1" applyFill="1"/>
    <xf numFmtId="168" fontId="8" fillId="0" borderId="0" xfId="0" applyNumberFormat="1" applyFont="1" applyFill="1"/>
    <xf numFmtId="164" fontId="9" fillId="0" borderId="0" xfId="1" applyNumberFormat="1" applyFont="1" applyFill="1"/>
    <xf numFmtId="168" fontId="12" fillId="0" borderId="0" xfId="0" applyNumberFormat="1" applyFont="1" applyFill="1" applyAlignment="1">
      <alignment vertical="center"/>
    </xf>
    <xf numFmtId="164" fontId="9" fillId="0" borderId="0" xfId="1" applyFont="1" applyFill="1" applyAlignment="1">
      <alignment vertical="center"/>
    </xf>
    <xf numFmtId="168" fontId="10" fillId="0" borderId="0" xfId="0" applyNumberFormat="1" applyFont="1" applyFill="1" applyAlignment="1">
      <alignment vertical="center"/>
    </xf>
    <xf numFmtId="167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168" fontId="8" fillId="0" borderId="0" xfId="0" applyNumberFormat="1" applyFont="1" applyFill="1" applyAlignment="1">
      <alignment vertical="center"/>
    </xf>
    <xf numFmtId="168" fontId="9" fillId="0" borderId="0" xfId="1" applyNumberFormat="1" applyFont="1" applyFill="1" applyAlignment="1">
      <alignment vertical="center"/>
    </xf>
    <xf numFmtId="168" fontId="14" fillId="0" borderId="0" xfId="0" applyNumberFormat="1" applyFont="1" applyFill="1" applyAlignment="1">
      <alignment vertical="center"/>
    </xf>
    <xf numFmtId="0" fontId="13" fillId="0" borderId="0" xfId="0" applyFont="1" applyFill="1"/>
    <xf numFmtId="0" fontId="14" fillId="0" borderId="0" xfId="0" applyFont="1" applyFill="1"/>
    <xf numFmtId="0" fontId="12" fillId="0" borderId="0" xfId="0" applyFont="1" applyFill="1"/>
    <xf numFmtId="168" fontId="13" fillId="0" borderId="0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15" fillId="0" borderId="0" xfId="0" applyFont="1" applyFill="1"/>
    <xf numFmtId="0" fontId="16" fillId="0" borderId="0" xfId="0" applyFont="1" applyFill="1"/>
    <xf numFmtId="0" fontId="17" fillId="0" borderId="0" xfId="0" applyFont="1" applyFill="1"/>
    <xf numFmtId="0" fontId="15" fillId="0" borderId="0" xfId="0" applyFont="1" applyFill="1" applyAlignment="1">
      <alignment vertical="center"/>
    </xf>
    <xf numFmtId="168" fontId="19" fillId="0" borderId="0" xfId="1" applyNumberFormat="1" applyFont="1"/>
    <xf numFmtId="168" fontId="8" fillId="0" borderId="0" xfId="1" applyNumberFormat="1" applyFont="1" applyFill="1" applyBorder="1" applyAlignment="1">
      <alignment horizontal="right" vertical="center" wrapText="1"/>
    </xf>
    <xf numFmtId="168" fontId="13" fillId="0" borderId="0" xfId="1" applyNumberFormat="1" applyFont="1" applyFill="1" applyBorder="1" applyAlignment="1">
      <alignment horizontal="right" vertical="center" wrapText="1"/>
    </xf>
    <xf numFmtId="168" fontId="5" fillId="0" borderId="0" xfId="1" applyNumberFormat="1" applyFont="1"/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165" fontId="8" fillId="0" borderId="1" xfId="1" applyNumberFormat="1" applyFont="1" applyFill="1" applyBorder="1" applyAlignment="1">
      <alignment horizontal="right" vertical="center" wrapText="1"/>
    </xf>
    <xf numFmtId="165" fontId="8" fillId="0" borderId="1" xfId="1" applyNumberFormat="1" applyFont="1" applyFill="1" applyBorder="1" applyAlignment="1">
      <alignment vertical="center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59" zoomScaleNormal="59" workbookViewId="0">
      <selection activeCell="G20" sqref="G20"/>
    </sheetView>
  </sheetViews>
  <sheetFormatPr defaultRowHeight="30.75" customHeight="1"/>
  <cols>
    <col min="1" max="1" width="34.42578125" style="1" customWidth="1"/>
    <col min="2" max="4" width="18.5703125" style="1" customWidth="1"/>
    <col min="5" max="5" width="11.140625" style="3" bestFit="1" customWidth="1"/>
    <col min="6" max="6" width="9.140625" style="3"/>
    <col min="7" max="7" width="11.140625" style="2" customWidth="1"/>
    <col min="8" max="16384" width="9.140625" style="1"/>
  </cols>
  <sheetData>
    <row r="1" spans="1:10" s="49" customFormat="1" ht="36.75" customHeight="1">
      <c r="A1" s="52" t="s">
        <v>17</v>
      </c>
      <c r="B1" s="1"/>
      <c r="C1" s="1"/>
      <c r="D1" s="1"/>
      <c r="E1" s="51"/>
      <c r="F1" s="51"/>
      <c r="G1" s="50"/>
    </row>
    <row r="2" spans="1:10" ht="11.25" customHeight="1"/>
    <row r="3" spans="1:10" s="43" customFormat="1" ht="30.75" customHeight="1">
      <c r="A3" s="48" t="s">
        <v>15</v>
      </c>
      <c r="B3" s="47" t="s">
        <v>14</v>
      </c>
      <c r="C3" s="47" t="s">
        <v>13</v>
      </c>
      <c r="D3" s="47" t="s">
        <v>12</v>
      </c>
      <c r="E3" s="45"/>
      <c r="F3" s="45"/>
      <c r="G3" s="44"/>
    </row>
    <row r="4" spans="1:10" s="43" customFormat="1" ht="28.5" customHeight="1">
      <c r="A4" s="46"/>
      <c r="B4" s="57" t="s">
        <v>11</v>
      </c>
      <c r="C4" s="57"/>
      <c r="D4" s="57"/>
      <c r="E4" s="45"/>
      <c r="F4" s="45"/>
      <c r="G4" s="44"/>
    </row>
    <row r="5" spans="1:10" s="24" customFormat="1" ht="30.75" customHeight="1">
      <c r="A5" s="28" t="s">
        <v>9</v>
      </c>
      <c r="B5" s="53">
        <v>273355.02</v>
      </c>
      <c r="C5" s="53">
        <v>146160.1</v>
      </c>
      <c r="D5" s="53">
        <v>127194.92</v>
      </c>
      <c r="E5" s="35">
        <f>SUM(C7:C14)</f>
        <v>146160.09000000003</v>
      </c>
      <c r="F5" s="35">
        <f>SUM(D7:D14)</f>
        <v>127194.92</v>
      </c>
      <c r="G5" s="42"/>
    </row>
    <row r="6" spans="1:10" s="24" customFormat="1" ht="6" customHeight="1">
      <c r="A6" s="28"/>
      <c r="B6" s="54"/>
      <c r="C6" s="55"/>
      <c r="D6" s="55"/>
      <c r="E6" s="26"/>
      <c r="F6" s="26"/>
      <c r="G6" s="25"/>
    </row>
    <row r="7" spans="1:10" s="18" customFormat="1" ht="30.75" customHeight="1">
      <c r="A7" s="16" t="s">
        <v>8</v>
      </c>
      <c r="B7" s="56">
        <v>3694.36</v>
      </c>
      <c r="C7" s="56">
        <v>1987.37</v>
      </c>
      <c r="D7" s="56">
        <v>1706.98</v>
      </c>
      <c r="E7" s="35"/>
      <c r="F7" s="35">
        <f>D7</f>
        <v>1706.98</v>
      </c>
      <c r="G7" s="19"/>
    </row>
    <row r="8" spans="1:10" s="18" customFormat="1" ht="30.75" customHeight="1">
      <c r="A8" s="16" t="s">
        <v>7</v>
      </c>
      <c r="B8" s="56">
        <v>2337.8000000000002</v>
      </c>
      <c r="C8" s="56">
        <v>828.07</v>
      </c>
      <c r="D8" s="56">
        <v>1509.72</v>
      </c>
      <c r="E8" s="35">
        <f>C8</f>
        <v>828.07</v>
      </c>
      <c r="F8" s="35">
        <f>D8</f>
        <v>1509.72</v>
      </c>
      <c r="G8" s="39"/>
    </row>
    <row r="9" spans="1:10" s="18" customFormat="1" ht="30.75" customHeight="1">
      <c r="A9" s="22" t="s">
        <v>6</v>
      </c>
      <c r="B9" s="56">
        <v>32967.4</v>
      </c>
      <c r="C9" s="56">
        <v>17109.55</v>
      </c>
      <c r="D9" s="56">
        <v>15857.85</v>
      </c>
      <c r="E9" s="35">
        <f>C9+C10+C11</f>
        <v>63440.88</v>
      </c>
      <c r="F9" s="35">
        <f>D9+D10+D11</f>
        <v>49536.15</v>
      </c>
      <c r="G9" s="41"/>
      <c r="H9" s="40"/>
      <c r="I9" s="40"/>
      <c r="J9" s="40"/>
    </row>
    <row r="10" spans="1:10" s="18" customFormat="1" ht="30.75" customHeight="1">
      <c r="A10" s="16" t="s">
        <v>5</v>
      </c>
      <c r="B10" s="56">
        <v>62589.26</v>
      </c>
      <c r="C10" s="56">
        <v>36999.32</v>
      </c>
      <c r="D10" s="56">
        <v>25589.94</v>
      </c>
      <c r="E10" s="37">
        <f>C12+C13</f>
        <v>64820.26</v>
      </c>
      <c r="F10" s="37">
        <f>D12+D13</f>
        <v>55628.240000000005</v>
      </c>
      <c r="G10" s="39"/>
      <c r="H10" s="38"/>
      <c r="I10" s="38"/>
      <c r="J10" s="38"/>
    </row>
    <row r="11" spans="1:10" s="18" customFormat="1" ht="30.75" customHeight="1">
      <c r="A11" s="16" t="s">
        <v>4</v>
      </c>
      <c r="B11" s="56">
        <v>17420.37</v>
      </c>
      <c r="C11" s="56">
        <v>9332.01</v>
      </c>
      <c r="D11" s="56">
        <v>8088.36</v>
      </c>
      <c r="E11" s="37">
        <f>C14</f>
        <v>15083.51</v>
      </c>
      <c r="F11" s="37">
        <f>D14</f>
        <v>18813.830000000002</v>
      </c>
      <c r="G11" s="36"/>
    </row>
    <row r="12" spans="1:10" s="8" customFormat="1" ht="30.75" customHeight="1">
      <c r="A12" s="16" t="s">
        <v>3</v>
      </c>
      <c r="B12" s="56">
        <v>58329.97</v>
      </c>
      <c r="C12" s="56">
        <v>30168.43</v>
      </c>
      <c r="D12" s="56">
        <v>28161.54</v>
      </c>
      <c r="E12" s="35">
        <f>SUM(E7:E11)</f>
        <v>144172.72</v>
      </c>
      <c r="F12" s="35">
        <f>SUM(F7:F11)</f>
        <v>127194.92</v>
      </c>
      <c r="G12" s="34"/>
      <c r="H12" s="33"/>
      <c r="I12" s="33"/>
      <c r="J12" s="33"/>
    </row>
    <row r="13" spans="1:10" s="8" customFormat="1" ht="30.75" customHeight="1">
      <c r="A13" s="16" t="s">
        <v>2</v>
      </c>
      <c r="B13" s="56">
        <v>62118.53</v>
      </c>
      <c r="C13" s="56">
        <v>34651.83</v>
      </c>
      <c r="D13" s="56">
        <v>27466.7</v>
      </c>
      <c r="E13" s="23"/>
      <c r="F13" s="23"/>
      <c r="G13" s="9"/>
      <c r="H13" s="32"/>
      <c r="I13" s="32"/>
      <c r="J13" s="32"/>
    </row>
    <row r="14" spans="1:10" s="8" customFormat="1" ht="30.75" customHeight="1">
      <c r="A14" s="31" t="s">
        <v>1</v>
      </c>
      <c r="B14" s="56">
        <v>33897.339999999997</v>
      </c>
      <c r="C14" s="56">
        <v>15083.51</v>
      </c>
      <c r="D14" s="56">
        <v>18813.830000000002</v>
      </c>
      <c r="E14" s="10"/>
      <c r="F14" s="10"/>
      <c r="G14" s="9"/>
    </row>
    <row r="15" spans="1:10" s="8" customFormat="1" ht="25.5" customHeight="1">
      <c r="A15" s="30"/>
      <c r="B15" s="58" t="s">
        <v>10</v>
      </c>
      <c r="C15" s="58"/>
      <c r="D15" s="58"/>
      <c r="E15" s="10"/>
      <c r="F15" s="10"/>
      <c r="G15" s="9"/>
    </row>
    <row r="16" spans="1:10" s="24" customFormat="1" ht="30.75" customHeight="1">
      <c r="A16" s="28" t="s">
        <v>9</v>
      </c>
      <c r="B16" s="27">
        <f>SUM(B18:B25)</f>
        <v>100.00000365824633</v>
      </c>
      <c r="C16" s="27">
        <f t="shared" ref="C16:D16" si="0">SUM(C18:C25)</f>
        <v>99.999993158187493</v>
      </c>
      <c r="D16" s="27">
        <f t="shared" si="0"/>
        <v>100</v>
      </c>
      <c r="E16" s="29"/>
      <c r="F16" s="26"/>
      <c r="G16" s="25"/>
    </row>
    <row r="17" spans="1:7" s="24" customFormat="1" ht="6" customHeight="1">
      <c r="A17" s="28"/>
      <c r="B17" s="27"/>
      <c r="C17" s="27"/>
      <c r="D17" s="27"/>
      <c r="E17" s="26"/>
      <c r="F17" s="26"/>
      <c r="G17" s="25"/>
    </row>
    <row r="18" spans="1:7" s="18" customFormat="1" ht="30.75" customHeight="1">
      <c r="A18" s="18" t="s">
        <v>8</v>
      </c>
      <c r="B18" s="15">
        <f t="shared" ref="B18:B25" si="1">B7/$B$5*100</f>
        <v>1.3514878929240077</v>
      </c>
      <c r="C18" s="14">
        <f>C7/$C$5*100</f>
        <v>1.3597212919257715</v>
      </c>
      <c r="D18" s="14">
        <f>D7/$D$5*100</f>
        <v>1.3420190051615271</v>
      </c>
      <c r="E18" s="23"/>
      <c r="F18" s="23">
        <f>D18</f>
        <v>1.3420190051615271</v>
      </c>
      <c r="G18" s="19"/>
    </row>
    <row r="19" spans="1:7" s="18" customFormat="1" ht="30.75" customHeight="1">
      <c r="A19" s="16" t="s">
        <v>7</v>
      </c>
      <c r="B19" s="15">
        <f t="shared" si="1"/>
        <v>0.8552248281374164</v>
      </c>
      <c r="C19" s="14">
        <f>C8/$C$5*100</f>
        <v>0.56654996815136283</v>
      </c>
      <c r="D19" s="14">
        <f t="shared" ref="D19:D25" si="2">D8/$D$5*100</f>
        <v>1.1869341951706878</v>
      </c>
      <c r="E19" s="23">
        <f>C19</f>
        <v>0.56654996815136283</v>
      </c>
      <c r="F19" s="23">
        <f>D19</f>
        <v>1.1869341951706878</v>
      </c>
      <c r="G19" s="19"/>
    </row>
    <row r="20" spans="1:7" s="18" customFormat="1" ht="30.75" customHeight="1">
      <c r="A20" s="22" t="s">
        <v>6</v>
      </c>
      <c r="B20" s="15">
        <f t="shared" si="1"/>
        <v>12.060287021617528</v>
      </c>
      <c r="C20" s="14">
        <f t="shared" ref="C20:C25" si="3">C9/$C$5*100</f>
        <v>11.706033315521813</v>
      </c>
      <c r="D20" s="14">
        <f t="shared" si="2"/>
        <v>12.467361117881124</v>
      </c>
      <c r="E20" s="21">
        <f>E9*100/E5</f>
        <v>43.405063584730954</v>
      </c>
      <c r="F20" s="21">
        <f>F9*100/F5</f>
        <v>38.945069504348133</v>
      </c>
      <c r="G20" s="19"/>
    </row>
    <row r="21" spans="1:7" s="18" customFormat="1" ht="30.75" customHeight="1">
      <c r="A21" s="16" t="s">
        <v>5</v>
      </c>
      <c r="B21" s="15">
        <f t="shared" si="1"/>
        <v>22.896693098959734</v>
      </c>
      <c r="C21" s="14">
        <f t="shared" si="3"/>
        <v>25.314241027476029</v>
      </c>
      <c r="D21" s="14">
        <f t="shared" si="2"/>
        <v>20.118680840398344</v>
      </c>
      <c r="E21" s="21">
        <f>E10*100/E5</f>
        <v>44.348809582697974</v>
      </c>
      <c r="F21" s="21">
        <f>F10*100/F5</f>
        <v>43.734639716743409</v>
      </c>
      <c r="G21" s="19"/>
    </row>
    <row r="22" spans="1:7" s="18" customFormat="1" ht="30.75" customHeight="1">
      <c r="A22" s="16" t="s">
        <v>4</v>
      </c>
      <c r="B22" s="15">
        <f t="shared" si="1"/>
        <v>6.3728004702456156</v>
      </c>
      <c r="C22" s="14">
        <f t="shared" si="3"/>
        <v>6.3847862720400439</v>
      </c>
      <c r="D22" s="14">
        <f t="shared" si="2"/>
        <v>6.3590275460686634</v>
      </c>
      <c r="E22" s="20">
        <f>C25</f>
        <v>10.319854734636881</v>
      </c>
      <c r="F22" s="20">
        <f>D25</f>
        <v>14.791337578576252</v>
      </c>
      <c r="G22" s="19"/>
    </row>
    <row r="23" spans="1:7" s="8" customFormat="1" ht="30.75" customHeight="1">
      <c r="A23" s="16" t="s">
        <v>3</v>
      </c>
      <c r="B23" s="15">
        <f t="shared" si="1"/>
        <v>21.3385398958468</v>
      </c>
      <c r="C23" s="14">
        <f t="shared" si="3"/>
        <v>20.640674164837051</v>
      </c>
      <c r="D23" s="14">
        <f t="shared" si="2"/>
        <v>22.140459697604275</v>
      </c>
      <c r="E23" s="17"/>
      <c r="F23" s="17">
        <f>SUM(F18:F22)</f>
        <v>100</v>
      </c>
      <c r="G23" s="9"/>
    </row>
    <row r="24" spans="1:7" s="8" customFormat="1" ht="30.75" customHeight="1">
      <c r="A24" s="16" t="s">
        <v>2</v>
      </c>
      <c r="B24" s="15">
        <f t="shared" si="1"/>
        <v>22.724488469244132</v>
      </c>
      <c r="C24" s="14">
        <f t="shared" si="3"/>
        <v>23.708132383598535</v>
      </c>
      <c r="D24" s="14">
        <f t="shared" si="2"/>
        <v>21.594180019139131</v>
      </c>
      <c r="E24" s="12"/>
      <c r="F24" s="3"/>
      <c r="G24" s="9"/>
    </row>
    <row r="25" spans="1:7" s="8" customFormat="1" ht="30.75" customHeight="1">
      <c r="A25" s="13" t="s">
        <v>1</v>
      </c>
      <c r="B25" s="59">
        <f t="shared" si="1"/>
        <v>12.400481981271094</v>
      </c>
      <c r="C25" s="60">
        <f t="shared" si="3"/>
        <v>10.319854734636881</v>
      </c>
      <c r="D25" s="60">
        <f t="shared" si="2"/>
        <v>14.791337578576252</v>
      </c>
      <c r="E25" s="12"/>
      <c r="F25" s="3"/>
      <c r="G25" s="9"/>
    </row>
    <row r="26" spans="1:7" s="8" customFormat="1" ht="31.5" customHeight="1">
      <c r="A26" s="11" t="s">
        <v>0</v>
      </c>
      <c r="E26" s="10"/>
      <c r="F26" s="10"/>
      <c r="G26" s="9"/>
    </row>
    <row r="27" spans="1:7" s="4" customFormat="1" ht="24" customHeight="1">
      <c r="A27" s="8" t="s">
        <v>16</v>
      </c>
      <c r="B27" s="7"/>
      <c r="C27" s="7"/>
      <c r="D27" s="7"/>
      <c r="E27" s="6"/>
      <c r="F27" s="5"/>
    </row>
  </sheetData>
  <mergeCells count="2">
    <mergeCell ref="B4:D4"/>
    <mergeCell ref="B15:D15"/>
  </mergeCells>
  <printOptions horizontalCentered="1"/>
  <pageMargins left="0.93" right="0.3" top="0.9" bottom="0.6692913385826772" header="0.51181102362204722" footer="0.51181102362204722"/>
  <pageSetup paperSize="9" orientation="portrait" verticalDpi="300" r:id="rId1"/>
  <headerFooter alignWithMargins="0">
    <oddHeader>&amp;C&amp;"TH SarabunPSK,ธรรมดา"29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ตร7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2017-03-06T01:41:24Z</dcterms:created>
  <dcterms:modified xsi:type="dcterms:W3CDTF">2021-01-26T03:36:33Z</dcterms:modified>
</cp:coreProperties>
</file>