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120" windowWidth="9765" windowHeight="11640" tabRatio="729"/>
  </bookViews>
  <sheets>
    <sheet name="ตร7" sheetId="9" r:id="rId1"/>
  </sheets>
  <calcPr calcId="124519"/>
</workbook>
</file>

<file path=xl/calcChain.xml><?xml version="1.0" encoding="utf-8"?>
<calcChain xmlns="http://schemas.openxmlformats.org/spreadsheetml/2006/main">
  <c r="D16" i="9"/>
  <c r="D17"/>
  <c r="D18"/>
  <c r="D19"/>
  <c r="D20"/>
  <c r="D21"/>
  <c r="D22"/>
  <c r="C16"/>
  <c r="C17"/>
  <c r="C18"/>
  <c r="C19"/>
  <c r="C20"/>
  <c r="C21"/>
  <c r="C22"/>
  <c r="C15"/>
  <c r="B16"/>
  <c r="B18"/>
  <c r="B19"/>
  <c r="B20"/>
  <c r="B21"/>
  <c r="B22"/>
  <c r="D15" l="1"/>
  <c r="B15"/>
  <c r="F16" l="1"/>
  <c r="F19"/>
  <c r="E16"/>
  <c r="F15"/>
  <c r="E19"/>
  <c r="F18"/>
  <c r="E6"/>
  <c r="E7"/>
  <c r="E8"/>
  <c r="E9"/>
  <c r="E4"/>
  <c r="E17" l="1"/>
  <c r="F17"/>
  <c r="F20" s="1"/>
  <c r="E10"/>
  <c r="E18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<sst xmlns="http://schemas.openxmlformats.org/spreadsheetml/2006/main" count="27" uniqueCount="18">
  <si>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</si>
  <si>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</si>
  <si>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</si>
  <si>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</si>
  <si>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</si>
  <si>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</si>
  <si>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</si>
  <si>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</si>
  <si>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</si>
  <si>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</si>
  <si>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</si>
  <si>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</si>
  <si>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</si>
  <si>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r>
      <t xml:space="preserve">1.  0 ชั่วโมง </t>
    </r>
    <r>
      <rPr>
        <vertAlign val="superscript"/>
        <sz val="15"/>
        <rFont val="TH SarabunPSK"/>
        <family val="2"/>
      </rPr>
      <t>1/</t>
    </r>
  </si>
  <si>
    <t>ชั่วโมงทำงาน</t>
  </si>
  <si>
    <t>2.  1-9 ชั่วโมง</t>
  </si>
  <si>
    <r>
      <t>1/</t>
    </r>
    <r>
      <rPr>
        <sz val="15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</si>
  <si>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1 พ.ศ. 2561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</si>
</sst>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0.0_ ;\-0.0\ "/>
  </numFmts>
  <fonts count="2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indexed="9"/>
      <name val="TH SarabunPSK"/>
      <family val="2"/>
    </font>
    <font>
      <vertAlign val="superscript"/>
      <sz val="15"/>
      <name val="TH SarabunPSK"/>
      <family val="2"/>
    </font>
    <font>
      <sz val="15"/>
      <color indexed="9"/>
      <name val="TH SarabunPSK"/>
      <family val="2"/>
    </font>
    <font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5"/>
      <color indexed="10"/>
      <name val="TH SarabunPSK"/>
      <family val="2"/>
    </font>
    <font>
      <sz val="15"/>
      <color indexed="1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20" fillId="0" borderId="0"/>
    <xf numFmtId="0" fontId="2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187" fontId="1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87" fontId="14" fillId="0" borderId="0" xfId="0" applyNumberFormat="1" applyFont="1" applyFill="1" applyAlignment="1">
      <alignment vertical="center"/>
    </xf>
    <xf numFmtId="189" fontId="12" fillId="0" borderId="0" xfId="1" applyNumberFormat="1" applyFont="1" applyFill="1" applyAlignment="1">
      <alignment vertical="center"/>
    </xf>
    <xf numFmtId="0" fontId="14" fillId="0" borderId="0" xfId="0" applyFont="1" applyFill="1"/>
    <xf numFmtId="0" fontId="15" fillId="0" borderId="0" xfId="0" applyFont="1" applyFill="1" applyAlignment="1">
      <alignment vertical="center"/>
    </xf>
    <xf numFmtId="189" fontId="12" fillId="0" borderId="0" xfId="0" applyNumberFormat="1" applyFont="1" applyFill="1" applyAlignment="1">
      <alignment vertical="center"/>
    </xf>
    <xf numFmtId="188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>
      <alignment vertical="center"/>
    </xf>
    <xf numFmtId="189" fontId="14" fillId="0" borderId="0" xfId="0" applyNumberFormat="1" applyFont="1" applyFill="1"/>
    <xf numFmtId="43" fontId="14" fillId="0" borderId="0" xfId="1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3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187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" fontId="11" fillId="0" borderId="0" xfId="0" applyNumberFormat="1" applyFont="1" applyFill="1" applyBorder="1" applyAlignment="1">
      <alignment horizontal="left" vertical="center"/>
    </xf>
    <xf numFmtId="187" fontId="5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190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3" fontId="22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3" fontId="2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90" fontId="19" fillId="0" borderId="0" xfId="0" applyNumberFormat="1" applyFont="1" applyFill="1" applyAlignment="1">
      <alignment vertical="center"/>
    </xf>
    <xf numFmtId="190" fontId="11" fillId="0" borderId="0" xfId="0" applyNumberFormat="1" applyFont="1" applyFill="1" applyAlignment="1">
      <alignment vertical="center"/>
    </xf>
    <xf numFmtId="190" fontId="11" fillId="0" borderId="0" xfId="1" applyNumberFormat="1" applyFont="1" applyFill="1" applyBorder="1" applyAlignment="1">
      <alignment horizontal="right" vertical="center" wrapText="1"/>
    </xf>
    <xf numFmtId="190" fontId="11" fillId="0" borderId="0" xfId="1" applyNumberFormat="1" applyFont="1" applyFill="1" applyBorder="1" applyAlignment="1">
      <alignment vertical="center" wrapText="1"/>
    </xf>
    <xf numFmtId="190" fontId="11" fillId="0" borderId="1" xfId="1" applyNumberFormat="1" applyFont="1" applyFill="1" applyBorder="1" applyAlignment="1">
      <alignment horizontal="right" vertical="center" wrapText="1"/>
    </xf>
    <xf numFmtId="190" fontId="11" fillId="0" borderId="1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" xfId="1" builtinId="3"/>
    <cellStyle name="เครื่องหมายจุลภาค 2" xfId="6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4"/>
  <sheetViews>
    <sheetView tabSelected="1" zoomScale="80" zoomScaleNormal="80" workbookViewId="0">
      <selection activeCell="F6" sqref="F6"/>
    </sheetView>
  </sheetViews>
  <sheetFormatPr defaultRowHeight="30.75" customHeight="1"/>
  <cols>
    <col min="1" max="1" width="34.42578125" style="6" customWidth="1"/>
    <col min="2" max="4" width="17.7109375" style="6" customWidth="1"/>
    <col min="5" max="5" width="11.140625" style="7" bestFit="1" customWidth="1"/>
    <col min="6" max="6" width="9.140625" style="7"/>
    <col min="7" max="7" width="11.140625" style="26" customWidth="1"/>
    <col min="8" max="16384" width="9.140625" style="6"/>
  </cols>
  <sheetData>
    <row r="1" spans="1:8" s="1" customFormat="1" ht="36.75" customHeight="1">
      <c r="A1" s="8" t="s">
        <v>12</v>
      </c>
      <c r="B1" s="6"/>
      <c r="C1" s="6"/>
      <c r="D1" s="6"/>
      <c r="E1" s="5"/>
      <c r="F1" s="5"/>
      <c r="G1" s="25"/>
    </row>
    <row r="2" spans="1:8" s="12" customFormat="1" ht="27" customHeight="1">
      <c r="A2" s="36" t="s">
        <v>14</v>
      </c>
      <c r="B2" s="37" t="s">
        <v>0</v>
      </c>
      <c r="C2" s="37" t="s">
        <v>1</v>
      </c>
      <c r="D2" s="37" t="s">
        <v>2</v>
      </c>
      <c r="E2" s="11"/>
      <c r="F2" s="11"/>
      <c r="G2" s="27"/>
    </row>
    <row r="3" spans="1:8" s="12" customFormat="1" ht="24.75" customHeight="1">
      <c r="A3" s="32"/>
      <c r="B3" s="52" t="s">
        <v>3</v>
      </c>
      <c r="C3" s="52"/>
      <c r="D3" s="52"/>
      <c r="E3" s="11"/>
      <c r="F3" s="11"/>
      <c r="G3" s="27"/>
    </row>
    <row r="4" spans="1:8" s="14" customFormat="1" ht="27" customHeight="1">
      <c r="A4" s="31" t="s">
        <v>4</v>
      </c>
      <c r="B4" s="42">
        <v>290643.78000000003</v>
      </c>
      <c r="C4" s="42">
        <v>157120.49</v>
      </c>
      <c r="D4" s="42">
        <v>133523.29999999999</v>
      </c>
      <c r="E4" s="13">
        <f>SUM(C5:C12)</f>
        <v>157120.5</v>
      </c>
      <c r="F4" s="44"/>
      <c r="G4" s="45"/>
      <c r="H4" s="45"/>
    </row>
    <row r="5" spans="1:8" s="9" customFormat="1" ht="27" customHeight="1">
      <c r="A5" s="33" t="s">
        <v>13</v>
      </c>
      <c r="B5" s="43">
        <v>5769.06</v>
      </c>
      <c r="C5" s="43">
        <v>3323.9</v>
      </c>
      <c r="D5" s="43">
        <v>2445.16</v>
      </c>
      <c r="E5" s="13"/>
      <c r="F5" s="44"/>
      <c r="G5" s="45"/>
      <c r="H5" s="45"/>
    </row>
    <row r="6" spans="1:8" s="9" customFormat="1" ht="27" customHeight="1">
      <c r="A6" s="33" t="s">
        <v>15</v>
      </c>
      <c r="B6" s="43">
        <v>1981.65</v>
      </c>
      <c r="C6" s="43">
        <v>897.63</v>
      </c>
      <c r="D6" s="43">
        <v>1084.02</v>
      </c>
      <c r="E6" s="13">
        <f>C6</f>
        <v>897.63</v>
      </c>
      <c r="F6" s="44"/>
      <c r="G6" s="45"/>
      <c r="H6" s="45"/>
    </row>
    <row r="7" spans="1:8" s="9" customFormat="1" ht="27" customHeight="1">
      <c r="A7" s="34" t="s">
        <v>6</v>
      </c>
      <c r="B7" s="43">
        <v>31242.58</v>
      </c>
      <c r="C7" s="43">
        <v>12564.27</v>
      </c>
      <c r="D7" s="43">
        <v>18678.310000000001</v>
      </c>
      <c r="E7" s="13">
        <f>C7+C8+C9</f>
        <v>73083.820000000007</v>
      </c>
      <c r="F7" s="44"/>
      <c r="G7" s="45"/>
      <c r="H7" s="45"/>
    </row>
    <row r="8" spans="1:8" s="9" customFormat="1" ht="27" customHeight="1">
      <c r="A8" s="33" t="s">
        <v>7</v>
      </c>
      <c r="B8" s="43">
        <v>80313.48</v>
      </c>
      <c r="C8" s="43">
        <v>48450.39</v>
      </c>
      <c r="D8" s="43">
        <v>31863.09</v>
      </c>
      <c r="E8" s="16">
        <f>C10+C11</f>
        <v>63964.08</v>
      </c>
      <c r="F8" s="44"/>
      <c r="G8" s="45"/>
      <c r="H8" s="45"/>
    </row>
    <row r="9" spans="1:8" s="9" customFormat="1" ht="27" customHeight="1">
      <c r="A9" s="33" t="s">
        <v>8</v>
      </c>
      <c r="B9" s="43">
        <v>20088.189999999999</v>
      </c>
      <c r="C9" s="43">
        <v>12069.16</v>
      </c>
      <c r="D9" s="43">
        <v>8019.03</v>
      </c>
      <c r="E9" s="16">
        <f>C12</f>
        <v>15851.07</v>
      </c>
      <c r="F9" s="44"/>
      <c r="G9" s="45"/>
      <c r="H9" s="45"/>
    </row>
    <row r="10" spans="1:8" s="10" customFormat="1" ht="27" customHeight="1">
      <c r="A10" s="33" t="s">
        <v>9</v>
      </c>
      <c r="B10" s="43">
        <v>42806.26</v>
      </c>
      <c r="C10" s="43">
        <v>27289.16</v>
      </c>
      <c r="D10" s="43">
        <v>15517.1</v>
      </c>
      <c r="E10" s="13">
        <f>SUM(E5:E9)</f>
        <v>153796.60000000003</v>
      </c>
      <c r="F10" s="44"/>
      <c r="G10" s="45"/>
      <c r="H10" s="45"/>
    </row>
    <row r="11" spans="1:8" s="10" customFormat="1" ht="27" customHeight="1">
      <c r="A11" s="33" t="s">
        <v>10</v>
      </c>
      <c r="B11" s="43">
        <v>74451.88</v>
      </c>
      <c r="C11" s="43">
        <v>36674.92</v>
      </c>
      <c r="D11" s="43">
        <v>37776.959999999999</v>
      </c>
      <c r="E11" s="17"/>
      <c r="F11" s="44"/>
      <c r="G11" s="45"/>
      <c r="H11" s="45"/>
    </row>
    <row r="12" spans="1:8" s="10" customFormat="1" ht="27" customHeight="1">
      <c r="A12" s="33" t="s">
        <v>11</v>
      </c>
      <c r="B12" s="43">
        <v>33990.69</v>
      </c>
      <c r="C12" s="43">
        <v>15851.07</v>
      </c>
      <c r="D12" s="43">
        <v>18139.62</v>
      </c>
      <c r="E12" s="18"/>
      <c r="F12" s="44"/>
      <c r="G12" s="45"/>
      <c r="H12" s="45"/>
    </row>
    <row r="13" spans="1:8" s="10" customFormat="1" ht="27" customHeight="1">
      <c r="A13" s="35"/>
      <c r="B13" s="52" t="s">
        <v>5</v>
      </c>
      <c r="C13" s="52"/>
      <c r="D13" s="52"/>
      <c r="E13" s="18"/>
      <c r="F13" s="18"/>
      <c r="G13" s="44"/>
      <c r="H13" s="45"/>
    </row>
    <row r="14" spans="1:8" s="14" customFormat="1" ht="27" customHeight="1">
      <c r="A14" s="38" t="s">
        <v>4</v>
      </c>
      <c r="B14" s="39">
        <v>100</v>
      </c>
      <c r="C14" s="39">
        <v>100</v>
      </c>
      <c r="D14" s="39">
        <v>100</v>
      </c>
      <c r="E14" s="20"/>
      <c r="F14" s="15"/>
      <c r="G14" s="44"/>
      <c r="H14" s="45"/>
    </row>
    <row r="15" spans="1:8" s="9" customFormat="1" ht="27" customHeight="1">
      <c r="A15" s="40" t="s">
        <v>13</v>
      </c>
      <c r="B15" s="48">
        <f>B5/$B$4*100</f>
        <v>1.9849246386762516</v>
      </c>
      <c r="C15" s="49">
        <f>C5/$C$4*100</f>
        <v>2.1155102049388979</v>
      </c>
      <c r="D15" s="49">
        <f>D5/$D$4*100</f>
        <v>1.8312609110170286</v>
      </c>
      <c r="E15" s="17"/>
      <c r="F15" s="17">
        <f>D15</f>
        <v>1.8312609110170286</v>
      </c>
      <c r="G15" s="28"/>
    </row>
    <row r="16" spans="1:8" s="9" customFormat="1" ht="27" customHeight="1">
      <c r="A16" s="33" t="s">
        <v>15</v>
      </c>
      <c r="B16" s="48">
        <f t="shared" ref="B16:B22" si="0">B6/$B$4*100</f>
        <v>0.68181400613493248</v>
      </c>
      <c r="C16" s="49">
        <f t="shared" ref="C16:C22" si="1">C6/$C$4*100</f>
        <v>0.57130040773167146</v>
      </c>
      <c r="D16" s="49">
        <f t="shared" ref="D16:D22" si="2">D6/$D$4*100</f>
        <v>0.81185830488012201</v>
      </c>
      <c r="E16" s="17">
        <f>C16</f>
        <v>0.57130040773167146</v>
      </c>
      <c r="F16" s="17">
        <f>D16</f>
        <v>0.81185830488012201</v>
      </c>
      <c r="G16" s="28"/>
    </row>
    <row r="17" spans="1:8" s="9" customFormat="1" ht="27" customHeight="1">
      <c r="A17" s="34" t="s">
        <v>6</v>
      </c>
      <c r="B17" s="48">
        <v>10.8</v>
      </c>
      <c r="C17" s="49">
        <f t="shared" si="1"/>
        <v>7.996582749964694</v>
      </c>
      <c r="D17" s="49">
        <f t="shared" si="2"/>
        <v>13.98880195441545</v>
      </c>
      <c r="E17" s="21">
        <f>E7*100/E4</f>
        <v>46.514503199773429</v>
      </c>
      <c r="F17" s="21" t="e">
        <f>#REF!*100/F4</f>
        <v>#REF!</v>
      </c>
      <c r="G17" s="46"/>
      <c r="H17" s="47"/>
    </row>
    <row r="18" spans="1:8" s="9" customFormat="1" ht="27" customHeight="1">
      <c r="A18" s="33" t="s">
        <v>7</v>
      </c>
      <c r="B18" s="48">
        <f t="shared" si="0"/>
        <v>27.632960182392342</v>
      </c>
      <c r="C18" s="49">
        <f t="shared" si="1"/>
        <v>30.836455512581463</v>
      </c>
      <c r="D18" s="49">
        <f t="shared" si="2"/>
        <v>23.86331823734135</v>
      </c>
      <c r="E18" s="21">
        <f>E8*100/E4</f>
        <v>40.71020649756079</v>
      </c>
      <c r="F18" s="21" t="e">
        <f>#REF!*100/F4</f>
        <v>#REF!</v>
      </c>
      <c r="G18" s="46"/>
      <c r="H18" s="47"/>
    </row>
    <row r="19" spans="1:8" s="9" customFormat="1" ht="27" customHeight="1">
      <c r="A19" s="33" t="s">
        <v>8</v>
      </c>
      <c r="B19" s="48">
        <f t="shared" si="0"/>
        <v>6.9116187519994394</v>
      </c>
      <c r="C19" s="49">
        <f t="shared" si="1"/>
        <v>7.6814678976624888</v>
      </c>
      <c r="D19" s="49">
        <f t="shared" si="2"/>
        <v>6.0057158563336888</v>
      </c>
      <c r="E19" s="22">
        <f>C22</f>
        <v>10.088480503083971</v>
      </c>
      <c r="F19" s="22">
        <f>D22</f>
        <v>13.585359259395178</v>
      </c>
      <c r="G19" s="28"/>
    </row>
    <row r="20" spans="1:8" s="10" customFormat="1" ht="27" customHeight="1">
      <c r="A20" s="33" t="s">
        <v>9</v>
      </c>
      <c r="B20" s="48">
        <f t="shared" si="0"/>
        <v>14.728083979639955</v>
      </c>
      <c r="C20" s="49">
        <f t="shared" si="1"/>
        <v>17.368301231748958</v>
      </c>
      <c r="D20" s="49">
        <f t="shared" si="2"/>
        <v>11.621267598988343</v>
      </c>
      <c r="E20" s="23"/>
      <c r="F20" s="23" t="e">
        <f>SUM(F15:F19)</f>
        <v>#REF!</v>
      </c>
      <c r="G20" s="29"/>
    </row>
    <row r="21" spans="1:8" s="10" customFormat="1" ht="27" customHeight="1">
      <c r="A21" s="33" t="s">
        <v>10</v>
      </c>
      <c r="B21" s="48">
        <f t="shared" si="0"/>
        <v>25.616195880744463</v>
      </c>
      <c r="C21" s="49">
        <f t="shared" si="1"/>
        <v>23.341907856830129</v>
      </c>
      <c r="D21" s="49">
        <f t="shared" si="2"/>
        <v>28.29241038829927</v>
      </c>
      <c r="E21" s="24"/>
      <c r="F21" s="7"/>
      <c r="G21" s="29"/>
    </row>
    <row r="22" spans="1:8" s="10" customFormat="1" ht="27" customHeight="1">
      <c r="A22" s="41" t="s">
        <v>11</v>
      </c>
      <c r="B22" s="50">
        <f t="shared" si="0"/>
        <v>11.694965569192638</v>
      </c>
      <c r="C22" s="51">
        <f t="shared" si="1"/>
        <v>10.088480503083971</v>
      </c>
      <c r="D22" s="51">
        <f t="shared" si="2"/>
        <v>13.585359259395178</v>
      </c>
      <c r="E22" s="24"/>
      <c r="F22" s="7"/>
      <c r="G22" s="29"/>
    </row>
    <row r="23" spans="1:8" s="10" customFormat="1" ht="26.1" customHeight="1">
      <c r="A23" s="30" t="s">
        <v>16</v>
      </c>
      <c r="E23" s="18"/>
      <c r="F23" s="18"/>
      <c r="G23" s="29"/>
    </row>
    <row r="24" spans="1:8" s="3" customFormat="1" ht="26.1" customHeight="1">
      <c r="A24" s="10" t="s">
        <v>17</v>
      </c>
      <c r="B24" s="2"/>
      <c r="C24" s="2"/>
      <c r="D24" s="2"/>
      <c r="E24" s="4"/>
      <c r="F24" s="19"/>
    </row>
  </sheetData>
  <mergeCells count="2">
    <mergeCell ref="B3:D3"/>
    <mergeCell ref="B13:D13"/>
  </mergeCells>
  <phoneticPr fontId="2" type="noConversion"/>
  <printOptions horizontalCentered="1"/>
  <pageMargins left="0.74803149606299213" right="0.31496062992125984" top="0.9055118110236221" bottom="0.669291338582677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nsophichit-1</cp:lastModifiedBy>
  <cp:lastPrinted>2018-05-04T02:43:42Z</cp:lastPrinted>
  <dcterms:created xsi:type="dcterms:W3CDTF">2002-10-04T04:22:30Z</dcterms:created>
  <dcterms:modified xsi:type="dcterms:W3CDTF">2018-05-04T02:43:43Z</dcterms:modified>
</cp:coreProperties>
</file>