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4-2561-สถิติสุขภาพ\"/>
    </mc:Choice>
  </mc:AlternateContent>
  <xr:revisionPtr revIDLastSave="0" documentId="13_ncr:1_{97F1E6B7-26E1-4C9B-9FB3-17ED4F54156D}" xr6:coauthVersionLast="45" xr6:coauthVersionMax="45" xr10:uidLastSave="{00000000-0000-0000-0000-000000000000}"/>
  <bookViews>
    <workbookView xWindow="-120" yWindow="-120" windowWidth="21840" windowHeight="13140" xr2:uid="{C76E4106-BE14-4DD2-BBE3-D8F6210B0674}"/>
  </bookViews>
  <sheets>
    <sheet name="T-6" sheetId="1" r:id="rId1"/>
  </sheets>
  <definedNames>
    <definedName name="_xlnm.Print_Area" localSheetId="0">'T-6'!$A$1:$Q$23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N10" i="1"/>
  <c r="M10" i="1"/>
  <c r="L10" i="1"/>
  <c r="K10" i="1"/>
  <c r="J10" i="1"/>
  <c r="K9" i="1"/>
  <c r="I9" i="1"/>
  <c r="N9" i="1" s="1"/>
  <c r="H9" i="1"/>
  <c r="M9" i="1" s="1"/>
  <c r="G9" i="1"/>
  <c r="L9" i="1" s="1"/>
  <c r="F9" i="1"/>
  <c r="E9" i="1"/>
  <c r="J9" i="1" s="1"/>
</calcChain>
</file>

<file path=xl/sharedStrings.xml><?xml version="1.0" encoding="utf-8"?>
<sst xmlns="http://schemas.openxmlformats.org/spreadsheetml/2006/main" count="65" uniqueCount="42">
  <si>
    <t>ตาราง</t>
  </si>
  <si>
    <t>เจ้าหน้าที่ทางการแพทย์ของรัฐบาล เป็นรายอำเภอ พ.ศ. 2561</t>
  </si>
  <si>
    <t>Table</t>
  </si>
  <si>
    <t>Medical Personnel in the Government by District: 2018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</si>
  <si>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</si>
  <si>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</si>
  <si>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</si>
  <si>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</si>
  <si>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</si>
  <si>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</si>
  <si>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</si>
  <si>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</si>
  <si>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</si>
  <si>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</si>
  <si>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</si>
  <si>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</si>
  <si>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</si>
  <si>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</si>
  <si>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</si>
  <si>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</si>
  <si>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</si>
  <si>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</si>
  <si>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เมืองกระบี่</t>
  </si>
  <si>
    <t>Mueang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</si>
  <si>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</si>
  <si>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</si>
  <si>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</si>
  <si>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</si>
  <si>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</si>
  <si>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</si>
  <si>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</si>
  <si>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</si>
  <si>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</si>
  <si>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</si>
  <si>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</si>
  <si>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</si>
  <si>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</si>
  <si>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</si>
  <si>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</si>
  <si>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ที่มา:  </t>
  </si>
  <si>
    <t>สำนักงานสาธารณสุขจังหวัดกระบี่</t>
  </si>
  <si>
    <t xml:space="preserve"> Source: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</si>
</sst>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187" fontId="2" fillId="0" borderId="9" xfId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187" fontId="4" fillId="0" borderId="9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187" fontId="4" fillId="0" borderId="10" xfId="1" applyNumberFormat="1" applyFont="1" applyBorder="1" applyAlignment="1">
      <alignment horizontal="right"/>
    </xf>
    <xf numFmtId="187" fontId="9" fillId="0" borderId="9" xfId="1" applyNumberFormat="1" applyFont="1" applyBorder="1" applyAlignment="1">
      <alignment horizontal="center"/>
    </xf>
    <xf numFmtId="187" fontId="4" fillId="0" borderId="0" xfId="0" applyNumberFormat="1" applyFont="1"/>
    <xf numFmtId="187" fontId="9" fillId="0" borderId="9" xfId="1" applyNumberFormat="1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1238250</xdr:colOff>
      <xdr:row>17</xdr:row>
      <xdr:rowOff>200025</xdr:rowOff>
    </xdr:from>
    <xdr:to>
      <xdr:col>16</xdr:col>
      <xdr:colOff>295275</xdr:colOff>
      <xdr:row>22</xdr:row>
      <xdr:rowOff>76201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id="{DD773B7A-0D82-4FA9-9DAD-31D581E95315}"/>
            </a:ext>
          </a:extLst>
        </xdr:cNvPr>
        <xdr:cNvGrpSpPr/>
      </xdr:nvGrpSpPr>
      <xdr:grpSpPr>
        <a:xfrm>
          <a:off x="9477375" y="3990975"/>
          <a:ext cx="457200" cy="609601"/>
          <a:chOff x="10229850" y="5772150"/>
          <a:chExt cx="457200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61FE82CF-45DA-4C3E-BF26-69740D473EB5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42AA7EC0-9B12-4A03-8A43-0E2CA46C27B5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727-B85E-4AF0-83F0-7B66EB7B58EB}">
  <sheetPr>
    <tabColor rgb="FF00B050"/>
  </sheetPr>
  <dimension ref="A1:P26"/>
  <sheetViews>
    <sheetView showGridLines="0" tabSelected="1" workbookViewId="0">
      <selection activeCell="Y12" sqref="Y12"/>
    </sheetView>
  </sheetViews>
  <sheetFormatPr defaultRowHeight="18.75" x14ac:dyDescent="0.3"/>
  <cols>
    <col min="1" max="1" width="1.7109375" style="4" customWidth="1"/>
    <col min="2" max="2" width="6" style="4" customWidth="1"/>
    <col min="3" max="3" width="4.42578125" style="4" customWidth="1"/>
    <col min="4" max="4" width="6.85546875" style="4" customWidth="1"/>
    <col min="5" max="8" width="10.140625" style="4" customWidth="1"/>
    <col min="9" max="9" width="12" style="4" customWidth="1"/>
    <col min="10" max="13" width="10" style="4" customWidth="1"/>
    <col min="14" max="14" width="12" style="4" customWidth="1"/>
    <col min="15" max="15" width="19" style="4" customWidth="1"/>
    <col min="16" max="16" width="2" style="4" customWidth="1"/>
    <col min="17" max="17" width="5.42578125" style="4" customWidth="1"/>
    <col min="18" max="16384" width="9.140625" style="4"/>
  </cols>
  <sheetData>
    <row r="1" spans="1:16" s="1" customFormat="1" x14ac:dyDescent="0.3">
      <c r="B1" s="1" t="s">
        <v>0</v>
      </c>
      <c r="C1" s="2">
        <v>6</v>
      </c>
      <c r="D1" s="1" t="s">
        <v>1</v>
      </c>
    </row>
    <row r="2" spans="1:16" s="3" customFormat="1" x14ac:dyDescent="0.3">
      <c r="B2" s="1" t="s">
        <v>2</v>
      </c>
      <c r="C2" s="2">
        <v>6</v>
      </c>
      <c r="D2" s="1" t="s">
        <v>3</v>
      </c>
      <c r="E2" s="1"/>
    </row>
    <row r="3" spans="1:16" ht="6" customHeight="1" x14ac:dyDescent="0.3"/>
    <row r="4" spans="1:16" s="10" customFormat="1" ht="15.75" x14ac:dyDescent="0.25">
      <c r="A4" s="5" t="s">
        <v>4</v>
      </c>
      <c r="B4" s="5"/>
      <c r="C4" s="5"/>
      <c r="D4" s="5"/>
      <c r="E4" s="6" t="s">
        <v>5</v>
      </c>
      <c r="F4" s="7"/>
      <c r="G4" s="7"/>
      <c r="H4" s="7"/>
      <c r="I4" s="7"/>
      <c r="J4" s="6" t="s">
        <v>6</v>
      </c>
      <c r="K4" s="7"/>
      <c r="L4" s="7"/>
      <c r="M4" s="7"/>
      <c r="N4" s="7"/>
      <c r="O4" s="8" t="s">
        <v>7</v>
      </c>
      <c r="P4" s="9"/>
    </row>
    <row r="5" spans="1:16" s="10" customFormat="1" ht="15.75" x14ac:dyDescent="0.25">
      <c r="A5" s="11"/>
      <c r="B5" s="11"/>
      <c r="C5" s="11"/>
      <c r="D5" s="11"/>
      <c r="E5" s="12" t="s">
        <v>8</v>
      </c>
      <c r="F5" s="13"/>
      <c r="G5" s="13"/>
      <c r="H5" s="13"/>
      <c r="I5" s="13"/>
      <c r="J5" s="12" t="s">
        <v>9</v>
      </c>
      <c r="K5" s="13"/>
      <c r="L5" s="13"/>
      <c r="M5" s="13"/>
      <c r="N5" s="13"/>
      <c r="O5" s="14"/>
    </row>
    <row r="6" spans="1:16" s="10" customFormat="1" ht="15.75" x14ac:dyDescent="0.25">
      <c r="A6" s="11"/>
      <c r="B6" s="11"/>
      <c r="C6" s="11"/>
      <c r="D6" s="11"/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4"/>
    </row>
    <row r="7" spans="1:16" s="10" customFormat="1" ht="15.75" x14ac:dyDescent="0.25">
      <c r="A7" s="16"/>
      <c r="B7" s="16"/>
      <c r="C7" s="16"/>
      <c r="D7" s="16"/>
      <c r="E7" s="17" t="s">
        <v>15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15</v>
      </c>
      <c r="K7" s="17" t="s">
        <v>16</v>
      </c>
      <c r="L7" s="17" t="s">
        <v>17</v>
      </c>
      <c r="M7" s="17" t="s">
        <v>18</v>
      </c>
      <c r="N7" s="17" t="s">
        <v>19</v>
      </c>
      <c r="O7" s="18"/>
    </row>
    <row r="8" spans="1:16" s="10" customFormat="1" ht="3" customHeight="1" x14ac:dyDescent="0.25">
      <c r="A8" s="19"/>
      <c r="B8" s="20"/>
      <c r="C8" s="20"/>
      <c r="D8" s="21"/>
      <c r="E8" s="22"/>
      <c r="F8" s="23"/>
      <c r="G8" s="22"/>
      <c r="H8" s="24"/>
      <c r="I8" s="23"/>
      <c r="J8" s="22"/>
      <c r="K8" s="23"/>
      <c r="L8" s="23"/>
      <c r="M8" s="22"/>
      <c r="N8" s="22"/>
      <c r="O8" s="25"/>
    </row>
    <row r="9" spans="1:16" s="32" customFormat="1" ht="27" customHeight="1" x14ac:dyDescent="0.3">
      <c r="A9" s="26"/>
      <c r="B9" s="27" t="s">
        <v>20</v>
      </c>
      <c r="C9" s="27"/>
      <c r="D9" s="28"/>
      <c r="E9" s="29">
        <f>SUM(E10:E18)</f>
        <v>172</v>
      </c>
      <c r="F9" s="29">
        <f t="shared" ref="F9:I9" si="0">SUM(F10:F18)</f>
        <v>54</v>
      </c>
      <c r="G9" s="29">
        <f t="shared" si="0"/>
        <v>86</v>
      </c>
      <c r="H9" s="29">
        <f t="shared" si="0"/>
        <v>920</v>
      </c>
      <c r="I9" s="29">
        <f t="shared" si="0"/>
        <v>29</v>
      </c>
      <c r="J9" s="30">
        <f>469610/E9</f>
        <v>2730.2906976744184</v>
      </c>
      <c r="K9" s="30">
        <f t="shared" ref="K9:N9" si="1">469610/F9</f>
        <v>8696.4814814814818</v>
      </c>
      <c r="L9" s="30">
        <f t="shared" si="1"/>
        <v>5460.5813953488368</v>
      </c>
      <c r="M9" s="30">
        <f t="shared" si="1"/>
        <v>510.44565217391306</v>
      </c>
      <c r="N9" s="30">
        <f t="shared" si="1"/>
        <v>16193.448275862069</v>
      </c>
      <c r="O9" s="31" t="s">
        <v>21</v>
      </c>
    </row>
    <row r="10" spans="1:16" ht="20.25" customHeight="1" x14ac:dyDescent="0.3">
      <c r="A10" s="33"/>
      <c r="B10" s="33" t="s">
        <v>22</v>
      </c>
      <c r="C10" s="33"/>
      <c r="D10" s="33"/>
      <c r="E10" s="34">
        <v>137</v>
      </c>
      <c r="F10" s="35">
        <v>17</v>
      </c>
      <c r="G10" s="34">
        <v>49</v>
      </c>
      <c r="H10" s="36">
        <v>472</v>
      </c>
      <c r="I10" s="35">
        <v>29</v>
      </c>
      <c r="J10" s="37">
        <f>120136/E10</f>
        <v>876.90510948905114</v>
      </c>
      <c r="K10" s="37">
        <f t="shared" ref="K10:N10" si="2">120136/F10</f>
        <v>7066.8235294117649</v>
      </c>
      <c r="L10" s="37">
        <f t="shared" si="2"/>
        <v>2451.7551020408164</v>
      </c>
      <c r="M10" s="37">
        <f t="shared" si="2"/>
        <v>254.52542372881356</v>
      </c>
      <c r="N10" s="37">
        <f t="shared" si="2"/>
        <v>4142.6206896551721</v>
      </c>
      <c r="O10" s="33" t="s">
        <v>23</v>
      </c>
    </row>
    <row r="11" spans="1:16" ht="20.25" customHeight="1" x14ac:dyDescent="0.3">
      <c r="A11" s="33"/>
      <c r="B11" s="4" t="s">
        <v>24</v>
      </c>
      <c r="C11" s="33"/>
      <c r="D11" s="33"/>
      <c r="E11" s="34">
        <v>5</v>
      </c>
      <c r="F11" s="35">
        <v>4</v>
      </c>
      <c r="G11" s="34">
        <v>5</v>
      </c>
      <c r="H11" s="36">
        <v>72</v>
      </c>
      <c r="I11" s="29" t="s">
        <v>25</v>
      </c>
      <c r="J11" s="37">
        <f>55170/E11</f>
        <v>11034</v>
      </c>
      <c r="K11" s="37">
        <f>55170/F11</f>
        <v>13792.5</v>
      </c>
      <c r="L11" s="37">
        <f>55170/G11</f>
        <v>11034</v>
      </c>
      <c r="M11" s="37">
        <f>55170/H11</f>
        <v>766.25</v>
      </c>
      <c r="N11" s="39" t="s">
        <v>25</v>
      </c>
      <c r="O11" s="33" t="s">
        <v>26</v>
      </c>
    </row>
    <row r="12" spans="1:16" ht="20.25" customHeight="1" x14ac:dyDescent="0.3">
      <c r="A12" s="40"/>
      <c r="B12" s="4" t="s">
        <v>27</v>
      </c>
      <c r="C12" s="33"/>
      <c r="D12" s="33"/>
      <c r="E12" s="34">
        <v>4</v>
      </c>
      <c r="F12" s="35">
        <v>3</v>
      </c>
      <c r="G12" s="34">
        <v>4</v>
      </c>
      <c r="H12" s="36">
        <v>42</v>
      </c>
      <c r="I12" s="29" t="s">
        <v>25</v>
      </c>
      <c r="J12" s="37">
        <f>34907/E12</f>
        <v>8726.75</v>
      </c>
      <c r="K12" s="37">
        <f>34907/F12</f>
        <v>11635.666666666666</v>
      </c>
      <c r="L12" s="37">
        <f>34907/G12</f>
        <v>8726.75</v>
      </c>
      <c r="M12" s="37">
        <f>34907/H12</f>
        <v>831.11904761904759</v>
      </c>
      <c r="N12" s="39" t="s">
        <v>25</v>
      </c>
      <c r="O12" s="33" t="s">
        <v>28</v>
      </c>
    </row>
    <row r="13" spans="1:16" ht="20.25" customHeight="1" x14ac:dyDescent="0.3">
      <c r="A13" s="40"/>
      <c r="B13" s="4" t="s">
        <v>29</v>
      </c>
      <c r="C13" s="33"/>
      <c r="D13" s="33"/>
      <c r="E13" s="34">
        <v>6</v>
      </c>
      <c r="F13" s="35">
        <v>6</v>
      </c>
      <c r="G13" s="34">
        <v>6</v>
      </c>
      <c r="H13" s="36">
        <v>81</v>
      </c>
      <c r="I13" s="29" t="s">
        <v>25</v>
      </c>
      <c r="J13" s="37">
        <f>77109/E13</f>
        <v>12851.5</v>
      </c>
      <c r="K13" s="37">
        <f>77109/F13</f>
        <v>12851.5</v>
      </c>
      <c r="L13" s="37">
        <f>77109/G13</f>
        <v>12851.5</v>
      </c>
      <c r="M13" s="37">
        <f>77109/H13</f>
        <v>951.96296296296293</v>
      </c>
      <c r="N13" s="39" t="s">
        <v>25</v>
      </c>
      <c r="O13" s="33" t="s">
        <v>30</v>
      </c>
    </row>
    <row r="14" spans="1:16" ht="20.25" customHeight="1" x14ac:dyDescent="0.3">
      <c r="A14" s="40"/>
      <c r="B14" s="4" t="s">
        <v>31</v>
      </c>
      <c r="C14" s="33"/>
      <c r="D14" s="33"/>
      <c r="E14" s="34">
        <v>6</v>
      </c>
      <c r="F14" s="35">
        <v>8</v>
      </c>
      <c r="G14" s="34">
        <v>6</v>
      </c>
      <c r="H14" s="36">
        <v>79</v>
      </c>
      <c r="I14" s="29" t="s">
        <v>25</v>
      </c>
      <c r="J14" s="37">
        <f>56296/E14</f>
        <v>9382.6666666666661</v>
      </c>
      <c r="K14" s="37">
        <f>56296/F14</f>
        <v>7037</v>
      </c>
      <c r="L14" s="37">
        <f>56296/G14</f>
        <v>9382.6666666666661</v>
      </c>
      <c r="M14" s="37">
        <f>56296/H14</f>
        <v>712.60759493670889</v>
      </c>
      <c r="N14" s="39" t="s">
        <v>25</v>
      </c>
      <c r="O14" s="33" t="s">
        <v>32</v>
      </c>
    </row>
    <row r="15" spans="1:16" ht="20.25" customHeight="1" x14ac:dyDescent="0.3">
      <c r="A15" s="40"/>
      <c r="B15" s="4" t="s">
        <v>33</v>
      </c>
      <c r="C15" s="33"/>
      <c r="D15" s="33"/>
      <c r="E15" s="34">
        <v>5</v>
      </c>
      <c r="F15" s="35">
        <v>5</v>
      </c>
      <c r="G15" s="34">
        <v>5</v>
      </c>
      <c r="H15" s="36">
        <v>56</v>
      </c>
      <c r="I15" s="29" t="s">
        <v>25</v>
      </c>
      <c r="J15" s="37">
        <f>38582/E15</f>
        <v>7716.4</v>
      </c>
      <c r="K15" s="37">
        <f>38582/F15</f>
        <v>7716.4</v>
      </c>
      <c r="L15" s="37">
        <f>38582/G15</f>
        <v>7716.4</v>
      </c>
      <c r="M15" s="37">
        <f>38582/H15</f>
        <v>688.96428571428567</v>
      </c>
      <c r="N15" s="39" t="s">
        <v>25</v>
      </c>
      <c r="O15" s="33" t="s">
        <v>34</v>
      </c>
    </row>
    <row r="16" spans="1:16" ht="20.25" customHeight="1" x14ac:dyDescent="0.3">
      <c r="A16" s="40"/>
      <c r="B16" s="4" t="s">
        <v>35</v>
      </c>
      <c r="C16" s="33"/>
      <c r="D16" s="33"/>
      <c r="E16" s="34">
        <v>4</v>
      </c>
      <c r="F16" s="35">
        <v>3</v>
      </c>
      <c r="G16" s="34">
        <v>5</v>
      </c>
      <c r="H16" s="36">
        <v>44</v>
      </c>
      <c r="I16" s="29" t="s">
        <v>25</v>
      </c>
      <c r="J16" s="37">
        <f>24350/E16</f>
        <v>6087.5</v>
      </c>
      <c r="K16" s="37">
        <f>24350/F16</f>
        <v>8116.666666666667</v>
      </c>
      <c r="L16" s="37">
        <f>24350/G16</f>
        <v>4870</v>
      </c>
      <c r="M16" s="37">
        <f>24350/H16</f>
        <v>553.40909090909088</v>
      </c>
      <c r="N16" s="39" t="s">
        <v>25</v>
      </c>
      <c r="O16" s="33" t="s">
        <v>36</v>
      </c>
    </row>
    <row r="17" spans="1:15" ht="20.25" customHeight="1" x14ac:dyDescent="0.3">
      <c r="A17" s="40"/>
      <c r="B17" s="4" t="s">
        <v>37</v>
      </c>
      <c r="C17" s="33"/>
      <c r="D17" s="33"/>
      <c r="E17" s="34">
        <v>5</v>
      </c>
      <c r="F17" s="35">
        <v>8</v>
      </c>
      <c r="G17" s="34">
        <v>6</v>
      </c>
      <c r="H17" s="36">
        <v>74</v>
      </c>
      <c r="I17" s="29" t="s">
        <v>25</v>
      </c>
      <c r="J17" s="37">
        <f>63297/E17</f>
        <v>12659.4</v>
      </c>
      <c r="K17" s="37">
        <f>63297/F17</f>
        <v>7912.125</v>
      </c>
      <c r="L17" s="37">
        <f>63297/G17</f>
        <v>10549.5</v>
      </c>
      <c r="M17" s="37">
        <f>63297/H17</f>
        <v>855.3648648648649</v>
      </c>
      <c r="N17" s="39" t="s">
        <v>25</v>
      </c>
      <c r="O17" s="4" t="s">
        <v>38</v>
      </c>
    </row>
    <row r="18" spans="1:15" s="10" customFormat="1" ht="20.25" customHeight="1" x14ac:dyDescent="0.25">
      <c r="A18" s="19"/>
      <c r="B18" s="41"/>
      <c r="C18" s="41"/>
      <c r="D18" s="41"/>
      <c r="E18" s="22"/>
      <c r="F18" s="23"/>
      <c r="G18" s="22"/>
      <c r="H18" s="24"/>
      <c r="I18" s="23"/>
      <c r="J18" s="22"/>
      <c r="K18" s="23"/>
      <c r="L18" s="23"/>
      <c r="M18" s="22"/>
      <c r="N18" s="22"/>
      <c r="O18" s="41"/>
    </row>
    <row r="19" spans="1:15" s="10" customFormat="1" ht="3" customHeight="1" x14ac:dyDescent="0.25">
      <c r="A19" s="42"/>
      <c r="B19" s="43"/>
      <c r="C19" s="43"/>
      <c r="D19" s="44"/>
      <c r="E19" s="45"/>
      <c r="F19" s="45"/>
      <c r="G19" s="45"/>
      <c r="H19" s="44"/>
      <c r="I19" s="45"/>
      <c r="J19" s="45"/>
      <c r="K19" s="45"/>
      <c r="L19" s="45"/>
      <c r="M19" s="45"/>
      <c r="N19" s="45"/>
      <c r="O19" s="43"/>
    </row>
    <row r="20" spans="1:15" s="10" customFormat="1" ht="3" customHeight="1" x14ac:dyDescent="0.25">
      <c r="A20" s="46"/>
      <c r="B20" s="41"/>
      <c r="C20" s="41"/>
      <c r="D20" s="41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1"/>
    </row>
    <row r="21" spans="1:15" s="10" customFormat="1" ht="15.75" x14ac:dyDescent="0.25">
      <c r="A21" s="10" t="s">
        <v>39</v>
      </c>
      <c r="C21" s="41" t="s">
        <v>40</v>
      </c>
      <c r="J21" s="10" t="s">
        <v>41</v>
      </c>
    </row>
    <row r="22" spans="1:15" s="10" customFormat="1" ht="15.75" x14ac:dyDescent="0.25"/>
    <row r="23" spans="1:15" s="10" customFormat="1" ht="15.75" x14ac:dyDescent="0.25">
      <c r="C23" s="41"/>
    </row>
    <row r="24" spans="1:15" s="10" customFormat="1" ht="15.75" x14ac:dyDescent="0.25"/>
    <row r="25" spans="1:15" s="10" customFormat="1" ht="15.75" x14ac:dyDescent="0.25"/>
    <row r="26" spans="1:15" x14ac:dyDescent="0.3">
      <c r="E26" s="38"/>
      <c r="F26" s="38"/>
      <c r="G26" s="38"/>
      <c r="H26" s="38"/>
      <c r="I26" s="38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</vt:lpstr>
      <vt:lpstr>'T-6'!Print_Area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2019-10-29T08:16:28Z</dcterms:created>
  <dcterms:modified xsi:type="dcterms:W3CDTF">2019-10-29T08:17:15Z</dcterms:modified>
</cp:coreProperties>
</file>