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9" sheetId="1" r:id="rId1"/>
  </sheets>
  <externalReferences>
    <externalReference r:id="rId2"/>
  </externalReferences>
  <definedNames>
    <definedName name="_xlnm.Print_Area" localSheetId="0">'T-3.9'!$A$1:$P$29</definedName>
  </definedNames>
  <calcPr calcId="124519"/>
</workbook>
</file>

<file path=xl/calcChain.xml><?xml version="1.0" encoding="utf-8"?>
<calcChain xmlns="http://schemas.openxmlformats.org/spreadsheetml/2006/main">
  <c r="V46" i="1"/>
  <c r="Y43"/>
  <c r="Y42"/>
  <c r="Y41"/>
  <c r="Y40"/>
  <c r="Y39"/>
  <c r="Y38"/>
  <c r="Y37"/>
  <c r="Y36"/>
  <c r="U36"/>
  <c r="T36"/>
  <c r="S36"/>
  <c r="Y35"/>
  <c r="Y34"/>
  <c r="Y33"/>
  <c r="Y32"/>
  <c r="Y31"/>
  <c r="U31"/>
  <c r="F31"/>
  <c r="Y30"/>
  <c r="Y29"/>
  <c r="U29"/>
  <c r="T29"/>
  <c r="S29"/>
  <c r="Y28"/>
  <c r="Y27"/>
  <c r="AL26"/>
  <c r="AK26"/>
  <c r="AJ26"/>
  <c r="AI26"/>
  <c r="AH26"/>
  <c r="AG26"/>
  <c r="AF26"/>
  <c r="AE26"/>
  <c r="AL25"/>
  <c r="AK25"/>
  <c r="AJ25"/>
  <c r="AI25"/>
  <c r="AH25"/>
  <c r="AG25"/>
  <c r="AF25"/>
  <c r="AE25"/>
  <c r="AD25"/>
  <c r="Z25"/>
  <c r="W25"/>
  <c r="T25"/>
  <c r="AL24"/>
  <c r="AK24"/>
  <c r="AJ24"/>
  <c r="AI24"/>
  <c r="AH24"/>
  <c r="AG24"/>
  <c r="AF24"/>
  <c r="AE24"/>
  <c r="AD24"/>
  <c r="Z24"/>
  <c r="W24"/>
  <c r="T24"/>
  <c r="AL23"/>
  <c r="AK23"/>
  <c r="AJ23"/>
  <c r="AI23"/>
  <c r="AH23"/>
  <c r="AG23"/>
  <c r="AF23"/>
  <c r="AE23"/>
  <c r="AD23"/>
  <c r="Z23"/>
  <c r="W23"/>
  <c r="T23"/>
  <c r="AL22"/>
  <c r="AK22"/>
  <c r="AJ22"/>
  <c r="AI22"/>
  <c r="AH22"/>
  <c r="AG22"/>
  <c r="AF22"/>
  <c r="AE22"/>
  <c r="AD22"/>
  <c r="Z22"/>
  <c r="W22"/>
  <c r="T22"/>
  <c r="AL21"/>
  <c r="AK21"/>
  <c r="AJ21"/>
  <c r="AI21"/>
  <c r="AH21"/>
  <c r="AG21"/>
  <c r="AF21"/>
  <c r="AE21"/>
  <c r="AD21"/>
  <c r="Z21"/>
  <c r="W21"/>
  <c r="T21"/>
  <c r="AL20"/>
  <c r="AK20"/>
  <c r="AJ20"/>
  <c r="AI20"/>
  <c r="AH20"/>
  <c r="AG20"/>
  <c r="AF20"/>
  <c r="AE20"/>
  <c r="AD20"/>
  <c r="Z20"/>
  <c r="W20"/>
  <c r="T20"/>
  <c r="AL19"/>
  <c r="AK19"/>
  <c r="AJ19"/>
  <c r="AI19"/>
  <c r="AH19"/>
  <c r="AG19"/>
  <c r="AF19"/>
  <c r="AE19"/>
  <c r="AD19"/>
  <c r="Z19"/>
  <c r="W19"/>
  <c r="T19"/>
  <c r="AL18"/>
  <c r="AK18"/>
  <c r="AJ18"/>
  <c r="AI18"/>
  <c r="AH18"/>
  <c r="AG18"/>
  <c r="AF18"/>
  <c r="AE18"/>
  <c r="AD18"/>
  <c r="Z18"/>
  <c r="W18"/>
  <c r="T18"/>
  <c r="AL17"/>
  <c r="AK17"/>
  <c r="AJ17"/>
  <c r="AI17"/>
  <c r="AH17"/>
  <c r="AG17"/>
  <c r="AF17"/>
  <c r="AE17"/>
  <c r="AD17"/>
  <c r="Z17"/>
  <c r="W17"/>
  <c r="T17"/>
  <c r="AL16"/>
  <c r="AK16"/>
  <c r="AJ16"/>
  <c r="AI16"/>
  <c r="AH16"/>
  <c r="AG16"/>
  <c r="AF16"/>
  <c r="AE16"/>
  <c r="AD16"/>
  <c r="Z16"/>
  <c r="W16"/>
  <c r="T16"/>
  <c r="AL15"/>
  <c r="AK15"/>
  <c r="AJ15"/>
  <c r="AI15"/>
  <c r="AH15"/>
  <c r="AG15"/>
  <c r="AF15"/>
  <c r="AE15"/>
  <c r="AD15"/>
  <c r="Z15"/>
  <c r="W15"/>
  <c r="T15"/>
  <c r="AL14"/>
  <c r="AK14"/>
  <c r="AJ14"/>
  <c r="AI14"/>
  <c r="AH14"/>
  <c r="AG14"/>
  <c r="AF14"/>
  <c r="AE14"/>
  <c r="AD14"/>
  <c r="Z14"/>
  <c r="W14"/>
  <c r="T14"/>
  <c r="AL13"/>
  <c r="AK13"/>
  <c r="AJ13"/>
  <c r="AI13"/>
  <c r="AH13"/>
  <c r="AG13"/>
  <c r="AF13"/>
  <c r="AE13"/>
  <c r="AD13"/>
  <c r="Z13"/>
  <c r="W13"/>
  <c r="T13"/>
  <c r="AL12"/>
  <c r="AK12"/>
  <c r="AJ12"/>
  <c r="AI12"/>
  <c r="AH12"/>
  <c r="AG12"/>
  <c r="AF12"/>
  <c r="AE12"/>
  <c r="AD12"/>
  <c r="Z12"/>
  <c r="W12"/>
  <c r="T12"/>
  <c r="AL11"/>
  <c r="AK11"/>
  <c r="AJ11"/>
  <c r="AI11"/>
  <c r="AH11"/>
  <c r="AG11"/>
  <c r="AF11"/>
  <c r="AE11"/>
  <c r="AD11"/>
  <c r="Z11"/>
  <c r="W11"/>
  <c r="T11"/>
  <c r="AL10"/>
  <c r="AK10"/>
  <c r="AJ10"/>
  <c r="AI10"/>
  <c r="AH10"/>
  <c r="AG10"/>
  <c r="AF10"/>
  <c r="AE10"/>
  <c r="AD10"/>
  <c r="Z10"/>
  <c r="W10"/>
  <c r="T10"/>
  <c r="AL9"/>
  <c r="AK9"/>
  <c r="AJ9"/>
  <c r="AI9"/>
  <c r="AH9"/>
  <c r="AG9"/>
  <c r="AF9"/>
  <c r="AE9"/>
  <c r="AD9"/>
  <c r="Z9"/>
  <c r="W9"/>
  <c r="T9"/>
</calcChain>
</file>

<file path=xl/sharedStrings.xml><?xml version="1.0" encoding="utf-8"?>
<sst xmlns="http://schemas.openxmlformats.org/spreadsheetml/2006/main" count="83" uniqueCount="63">
  <si>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</si>
  <si>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2558</t>
  </si>
  <si>
    <t xml:space="preserve">Table </t>
  </si>
  <si>
    <t>Ratio of Student per Classroom and Student per Teacher by Level of Education and District: Academic Year 2015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</si>
  <si>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</si>
  <si>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</si>
  <si>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</si>
  <si>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</si>
  <si>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</si>
  <si>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</si>
  <si>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</si>
  <si>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</si>
  <si>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</si>
  <si>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</si>
  <si>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ห้อง</t>
  </si>
  <si>
    <t>Total</t>
  </si>
  <si>
    <t>Pre-elementary</t>
  </si>
  <si>
    <t>Elementary</t>
  </si>
  <si>
    <t>Secondary</t>
  </si>
  <si>
    <t>นร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</si>
  <si>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</si>
  <si>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</si>
  <si>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</si>
  <si>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</si>
  <si>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</si>
  <si>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</si>
  <si>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</si>
  <si>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</si>
  <si>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</si>
  <si>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</si>
  <si>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</si>
  <si>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</si>
  <si>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</si>
  <si>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</si>
  <si>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</si>
  <si>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</si>
  <si>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</si>
  <si>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</si>
  <si>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</si>
  <si>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</si>
  <si>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</si>
  <si>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</si>
  <si>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</si>
  <si>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</si>
  <si>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</si>
  <si>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</si>
  <si>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</si>
  <si>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</si>
  <si>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</si>
  <si>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</si>
  <si>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</si>
  <si>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</si>
  <si>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</si>
  <si>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</si>
  <si>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</si>
  <si>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ที่มา:   สำนักงานเขตพื้นที่การศึกษา_ _ _ _ _ _ _ _ _ _ _ เขต _ _ _ _</t>
  </si>
  <si>
    <t xml:space="preserve">     ที่มา: 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</si>
  <si>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</si>
  <si>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</si>
  <si>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 xml:space="preserve">    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</si>
  <si>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</si>
  <si>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  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</si>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</sst>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3"/>
      <name val="TH SarabunPSK"/>
      <family val="2"/>
    </font>
    <font>
      <b/>
      <sz val="13"/>
      <color indexed="10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3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/>
    <xf numFmtId="0" fontId="7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center" indent="2"/>
    </xf>
    <xf numFmtId="4" fontId="10" fillId="0" borderId="11" xfId="0" applyNumberFormat="1" applyFont="1" applyBorder="1" applyAlignment="1">
      <alignment horizontal="right" vertical="center" indent="2"/>
    </xf>
    <xf numFmtId="4" fontId="10" fillId="0" borderId="8" xfId="0" applyNumberFormat="1" applyFont="1" applyBorder="1" applyAlignment="1">
      <alignment horizontal="right" vertical="center" indent="2"/>
    </xf>
    <xf numFmtId="2" fontId="10" fillId="0" borderId="11" xfId="0" applyNumberFormat="1" applyFont="1" applyBorder="1" applyAlignment="1">
      <alignment horizontal="right" vertical="center" indent="2"/>
    </xf>
    <xf numFmtId="2" fontId="10" fillId="0" borderId="0" xfId="0" applyNumberFormat="1" applyFont="1" applyBorder="1" applyAlignment="1">
      <alignment horizontal="right" vertical="center" indent="2"/>
    </xf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12" fillId="0" borderId="11" xfId="1" applyNumberFormat="1" applyFont="1" applyFill="1" applyBorder="1" applyAlignment="1">
      <alignment vertical="center"/>
    </xf>
    <xf numFmtId="4" fontId="12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4" xfId="0" applyFont="1" applyBorder="1"/>
    <xf numFmtId="4" fontId="8" fillId="0" borderId="4" xfId="0" applyNumberFormat="1" applyFont="1" applyBorder="1" applyAlignment="1">
      <alignment horizontal="right" indent="2"/>
    </xf>
    <xf numFmtId="4" fontId="8" fillId="0" borderId="11" xfId="0" applyNumberFormat="1" applyFont="1" applyBorder="1" applyAlignment="1">
      <alignment horizontal="right" indent="2"/>
    </xf>
    <xf numFmtId="2" fontId="8" fillId="0" borderId="4" xfId="0" applyNumberFormat="1" applyFont="1" applyBorder="1" applyAlignment="1">
      <alignment horizontal="right" indent="2"/>
    </xf>
    <xf numFmtId="2" fontId="8" fillId="0" borderId="11" xfId="0" applyNumberFormat="1" applyFont="1" applyBorder="1" applyAlignment="1">
      <alignment horizontal="right" indent="2"/>
    </xf>
    <xf numFmtId="2" fontId="8" fillId="0" borderId="0" xfId="0" applyNumberFormat="1" applyFont="1" applyBorder="1" applyAlignment="1">
      <alignment horizontal="right" indent="2"/>
    </xf>
    <xf numFmtId="0" fontId="6" fillId="0" borderId="0" xfId="0" applyFont="1" applyBorder="1" applyAlignment="1">
      <alignment horizontal="left" indent="1"/>
    </xf>
    <xf numFmtId="2" fontId="1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2" fillId="0" borderId="0" xfId="0" applyFont="1" applyBorder="1"/>
    <xf numFmtId="3" fontId="12" fillId="0" borderId="10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/>
    <xf numFmtId="0" fontId="8" fillId="0" borderId="6" xfId="0" applyFont="1" applyBorder="1"/>
    <xf numFmtId="0" fontId="8" fillId="0" borderId="7" xfId="0" applyFont="1" applyBorder="1"/>
    <xf numFmtId="4" fontId="8" fillId="0" borderId="7" xfId="0" applyNumberFormat="1" applyFont="1" applyBorder="1" applyAlignment="1">
      <alignment horizontal="right" indent="2"/>
    </xf>
    <xf numFmtId="4" fontId="8" fillId="0" borderId="10" xfId="0" applyNumberFormat="1" applyFont="1" applyBorder="1" applyAlignment="1">
      <alignment horizontal="right" indent="2"/>
    </xf>
    <xf numFmtId="2" fontId="8" fillId="0" borderId="7" xfId="0" applyNumberFormat="1" applyFont="1" applyBorder="1" applyAlignment="1">
      <alignment horizontal="right" indent="2"/>
    </xf>
    <xf numFmtId="2" fontId="8" fillId="0" borderId="10" xfId="0" applyNumberFormat="1" applyFont="1" applyBorder="1" applyAlignment="1">
      <alignment horizontal="right" indent="2"/>
    </xf>
    <xf numFmtId="0" fontId="6" fillId="0" borderId="6" xfId="0" applyFont="1" applyBorder="1" applyAlignment="1">
      <alignment horizontal="left" indent="1"/>
    </xf>
    <xf numFmtId="0" fontId="8" fillId="0" borderId="0" xfId="0" applyFont="1"/>
    <xf numFmtId="0" fontId="12" fillId="0" borderId="0" xfId="0" applyFont="1" applyBorder="1"/>
    <xf numFmtId="0" fontId="12" fillId="0" borderId="0" xfId="0" applyFont="1"/>
    <xf numFmtId="0" fontId="9" fillId="0" borderId="0" xfId="0" applyFont="1"/>
    <xf numFmtId="2" fontId="6" fillId="0" borderId="0" xfId="0" applyNumberFormat="1" applyFont="1"/>
    <xf numFmtId="3" fontId="8" fillId="0" borderId="11" xfId="1" applyNumberFormat="1" applyFont="1" applyFill="1" applyBorder="1" applyAlignment="1">
      <alignment horizontal="right" vertical="center" indent="1"/>
    </xf>
  </cellXfs>
  <cellStyles count="83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3" xfId="15"/>
    <cellStyle name="Comma 2 4" xfId="16"/>
    <cellStyle name="Comma 2 5" xfId="17"/>
    <cellStyle name="Comma 2 6" xfId="18"/>
    <cellStyle name="Comma 2 7" xfId="19"/>
    <cellStyle name="Comma 2 8" xfId="20"/>
    <cellStyle name="Comma 2 9" xfId="21"/>
    <cellStyle name="Comma 3" xfId="1"/>
    <cellStyle name="Normal 2" xfId="2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981075</xdr:colOff>
      <xdr:row>0</xdr:row>
      <xdr:rowOff>0</xdr:rowOff>
    </xdr:from>
    <xdr:to>
      <xdr:col>34</xdr:col>
      <xdr:colOff>304800</xdr:colOff>
      <xdr:row>28</xdr:row>
      <xdr:rowOff>161925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124950" y="0"/>
          <a:ext cx="1069975" cy="63373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5;&#3634;&#3619;&#3634;&#3591;&#3626;&#3606;&#3636;&#3605;&#3636;%20-21%20&#3626;&#3634;&#3586;&#3634;%20&#3617;&#3637;&#3586;&#3629;&#3610;_&#3649;&#3585;&#3657;&#3592;&#3634;&#3585;&#3585;&#3619;&#3617;&#3649;&#3621;&#3657;&#3623;/3.&#3626;&#3606;&#3636;&#3605;&#3636;&#3585;&#3634;&#3619;&#3624;&#3638;&#3585;&#3625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9"/>
      <sheetName val="T-3.10"/>
      <sheetName val="T-3.11"/>
      <sheetName val="T-3.12"/>
      <sheetName val="T-3.13"/>
      <sheetName val="T-3.14"/>
      <sheetName val="Sheet1"/>
    </sheetNames>
    <sheetDataSet>
      <sheetData sheetId="0"/>
      <sheetData sheetId="1"/>
      <sheetData sheetId="2">
        <row r="12">
          <cell r="E12">
            <v>9885</v>
          </cell>
          <cell r="J12">
            <v>1779</v>
          </cell>
          <cell r="K12">
            <v>5390</v>
          </cell>
          <cell r="L12">
            <v>2716</v>
          </cell>
        </row>
        <row r="13">
          <cell r="E13">
            <v>1786</v>
          </cell>
          <cell r="J13">
            <v>318</v>
          </cell>
          <cell r="K13">
            <v>916</v>
          </cell>
          <cell r="L13">
            <v>552</v>
          </cell>
        </row>
        <row r="14">
          <cell r="E14">
            <v>527</v>
          </cell>
          <cell r="J14">
            <v>101</v>
          </cell>
          <cell r="K14">
            <v>307</v>
          </cell>
          <cell r="L14">
            <v>119</v>
          </cell>
        </row>
        <row r="15">
          <cell r="E15">
            <v>816</v>
          </cell>
          <cell r="J15">
            <v>157</v>
          </cell>
          <cell r="K15">
            <v>459</v>
          </cell>
          <cell r="L15">
            <v>200</v>
          </cell>
        </row>
        <row r="16">
          <cell r="E16">
            <v>504</v>
          </cell>
          <cell r="J16">
            <v>86</v>
          </cell>
          <cell r="K16">
            <v>263</v>
          </cell>
          <cell r="L16">
            <v>155</v>
          </cell>
        </row>
        <row r="17">
          <cell r="E17">
            <v>1012</v>
          </cell>
          <cell r="J17">
            <v>179</v>
          </cell>
          <cell r="K17">
            <v>558</v>
          </cell>
          <cell r="L17">
            <v>275</v>
          </cell>
        </row>
        <row r="18">
          <cell r="E18">
            <v>422</v>
          </cell>
          <cell r="J18">
            <v>71</v>
          </cell>
          <cell r="K18">
            <v>229</v>
          </cell>
          <cell r="L18">
            <v>122</v>
          </cell>
        </row>
        <row r="19">
          <cell r="E19">
            <v>672</v>
          </cell>
          <cell r="J19">
            <v>124</v>
          </cell>
          <cell r="K19">
            <v>365</v>
          </cell>
          <cell r="L19">
            <v>183</v>
          </cell>
        </row>
        <row r="20">
          <cell r="E20">
            <v>329</v>
          </cell>
          <cell r="J20">
            <v>62</v>
          </cell>
          <cell r="K20">
            <v>190</v>
          </cell>
          <cell r="L20">
            <v>77</v>
          </cell>
        </row>
        <row r="21">
          <cell r="E21">
            <v>953</v>
          </cell>
          <cell r="J21">
            <v>168</v>
          </cell>
          <cell r="K21">
            <v>516</v>
          </cell>
          <cell r="L21">
            <v>269</v>
          </cell>
        </row>
        <row r="22">
          <cell r="E22">
            <v>883</v>
          </cell>
          <cell r="J22">
            <v>150</v>
          </cell>
          <cell r="K22">
            <v>484</v>
          </cell>
          <cell r="L22">
            <v>249</v>
          </cell>
        </row>
        <row r="23">
          <cell r="E23">
            <v>244</v>
          </cell>
          <cell r="J23">
            <v>40</v>
          </cell>
          <cell r="K23">
            <v>121</v>
          </cell>
          <cell r="L23">
            <v>83</v>
          </cell>
        </row>
        <row r="24">
          <cell r="E24">
            <v>396</v>
          </cell>
          <cell r="J24">
            <v>72</v>
          </cell>
          <cell r="K24">
            <v>217</v>
          </cell>
          <cell r="L24">
            <v>107</v>
          </cell>
        </row>
        <row r="25">
          <cell r="E25">
            <v>306</v>
          </cell>
          <cell r="J25">
            <v>56</v>
          </cell>
          <cell r="K25">
            <v>170</v>
          </cell>
          <cell r="L25">
            <v>80</v>
          </cell>
        </row>
        <row r="42">
          <cell r="E42">
            <v>247</v>
          </cell>
          <cell r="J42">
            <v>44</v>
          </cell>
          <cell r="K42">
            <v>137</v>
          </cell>
          <cell r="L42">
            <v>66</v>
          </cell>
        </row>
        <row r="43">
          <cell r="E43">
            <v>297</v>
          </cell>
          <cell r="J43">
            <v>60</v>
          </cell>
          <cell r="K43">
            <v>179</v>
          </cell>
          <cell r="L43">
            <v>58</v>
          </cell>
        </row>
        <row r="44">
          <cell r="E44">
            <v>248</v>
          </cell>
          <cell r="J44">
            <v>46</v>
          </cell>
          <cell r="K44">
            <v>139</v>
          </cell>
          <cell r="L44">
            <v>63</v>
          </cell>
        </row>
        <row r="45">
          <cell r="E45">
            <v>243</v>
          </cell>
          <cell r="J45">
            <v>45</v>
          </cell>
          <cell r="K45">
            <v>140</v>
          </cell>
          <cell r="L45">
            <v>58</v>
          </cell>
        </row>
      </sheetData>
      <sheetData sheetId="3"/>
      <sheetData sheetId="4">
        <row r="10">
          <cell r="E10">
            <v>11278</v>
          </cell>
          <cell r="H10">
            <v>1468</v>
          </cell>
          <cell r="K10">
            <v>5712</v>
          </cell>
          <cell r="N10">
            <v>3875</v>
          </cell>
        </row>
        <row r="11">
          <cell r="E11">
            <v>2387</v>
          </cell>
          <cell r="H11">
            <v>261</v>
          </cell>
          <cell r="K11">
            <v>1216</v>
          </cell>
          <cell r="N11">
            <v>909</v>
          </cell>
        </row>
        <row r="12">
          <cell r="E12">
            <v>564</v>
          </cell>
          <cell r="H12">
            <v>74</v>
          </cell>
          <cell r="K12">
            <v>256</v>
          </cell>
          <cell r="N12">
            <v>185</v>
          </cell>
        </row>
        <row r="13">
          <cell r="E13">
            <v>858</v>
          </cell>
          <cell r="H13">
            <v>106</v>
          </cell>
          <cell r="K13">
            <v>388</v>
          </cell>
          <cell r="N13">
            <v>299</v>
          </cell>
        </row>
        <row r="14">
          <cell r="E14">
            <v>536</v>
          </cell>
          <cell r="H14">
            <v>43</v>
          </cell>
          <cell r="K14">
            <v>264</v>
          </cell>
          <cell r="N14">
            <v>229</v>
          </cell>
        </row>
        <row r="15">
          <cell r="E15">
            <v>1145</v>
          </cell>
          <cell r="H15">
            <v>181</v>
          </cell>
          <cell r="K15">
            <v>558</v>
          </cell>
          <cell r="N15">
            <v>406</v>
          </cell>
        </row>
        <row r="16">
          <cell r="E16">
            <v>473</v>
          </cell>
          <cell r="H16">
            <v>104</v>
          </cell>
          <cell r="K16">
            <v>228</v>
          </cell>
          <cell r="N16">
            <v>141</v>
          </cell>
        </row>
        <row r="17">
          <cell r="E17">
            <v>747</v>
          </cell>
          <cell r="H17">
            <v>92</v>
          </cell>
          <cell r="K17">
            <v>326</v>
          </cell>
          <cell r="N17">
            <v>274</v>
          </cell>
        </row>
        <row r="18">
          <cell r="E18">
            <v>369</v>
          </cell>
          <cell r="H18">
            <v>53</v>
          </cell>
          <cell r="K18">
            <v>172</v>
          </cell>
          <cell r="N18">
            <v>114</v>
          </cell>
        </row>
        <row r="19">
          <cell r="E19">
            <v>1028</v>
          </cell>
          <cell r="H19">
            <v>108</v>
          </cell>
          <cell r="K19">
            <v>549</v>
          </cell>
          <cell r="N19">
            <v>371</v>
          </cell>
        </row>
        <row r="20">
          <cell r="E20">
            <v>985</v>
          </cell>
          <cell r="H20">
            <v>150</v>
          </cell>
          <cell r="K20">
            <v>551</v>
          </cell>
          <cell r="N20">
            <v>284</v>
          </cell>
        </row>
        <row r="21">
          <cell r="E21">
            <v>270</v>
          </cell>
          <cell r="H21">
            <v>29</v>
          </cell>
          <cell r="K21">
            <v>135</v>
          </cell>
          <cell r="N21">
            <v>106</v>
          </cell>
        </row>
        <row r="22">
          <cell r="E22">
            <v>439</v>
          </cell>
          <cell r="H22">
            <v>42</v>
          </cell>
          <cell r="K22">
            <v>236</v>
          </cell>
          <cell r="N22">
            <v>161</v>
          </cell>
        </row>
        <row r="23">
          <cell r="E23">
            <v>342</v>
          </cell>
          <cell r="H23">
            <v>56</v>
          </cell>
          <cell r="K23">
            <v>190</v>
          </cell>
          <cell r="N23">
            <v>96</v>
          </cell>
        </row>
        <row r="24">
          <cell r="E24">
            <v>270</v>
          </cell>
          <cell r="H24">
            <v>44</v>
          </cell>
          <cell r="K24">
            <v>156</v>
          </cell>
          <cell r="N24">
            <v>70</v>
          </cell>
        </row>
        <row r="25">
          <cell r="E25">
            <v>324</v>
          </cell>
          <cell r="H25">
            <v>60</v>
          </cell>
          <cell r="K25">
            <v>206</v>
          </cell>
          <cell r="N25">
            <v>58</v>
          </cell>
        </row>
        <row r="26">
          <cell r="E26">
            <v>259</v>
          </cell>
          <cell r="H26">
            <v>24</v>
          </cell>
          <cell r="K26">
            <v>147</v>
          </cell>
          <cell r="N26">
            <v>88</v>
          </cell>
        </row>
        <row r="27">
          <cell r="E27">
            <v>282</v>
          </cell>
          <cell r="H27">
            <v>41</v>
          </cell>
          <cell r="K27">
            <v>134</v>
          </cell>
          <cell r="N27">
            <v>84</v>
          </cell>
        </row>
      </sheetData>
      <sheetData sheetId="5"/>
      <sheetData sheetId="6"/>
      <sheetData sheetId="7">
        <row r="10">
          <cell r="E10">
            <v>214811</v>
          </cell>
          <cell r="H10">
            <v>31763</v>
          </cell>
          <cell r="K10">
            <v>100362</v>
          </cell>
          <cell r="W10">
            <v>82686</v>
          </cell>
        </row>
        <row r="11">
          <cell r="E11">
            <v>44859</v>
          </cell>
          <cell r="H11">
            <v>6727</v>
          </cell>
          <cell r="K11">
            <v>19989</v>
          </cell>
          <cell r="W11">
            <v>18143</v>
          </cell>
        </row>
        <row r="12">
          <cell r="E12">
            <v>9498</v>
          </cell>
          <cell r="H12">
            <v>1494</v>
          </cell>
          <cell r="K12">
            <v>4640</v>
          </cell>
          <cell r="W12">
            <v>3364</v>
          </cell>
        </row>
        <row r="13">
          <cell r="E13">
            <v>15128</v>
          </cell>
          <cell r="H13">
            <v>2274</v>
          </cell>
          <cell r="K13">
            <v>7257</v>
          </cell>
          <cell r="W13">
            <v>5597</v>
          </cell>
        </row>
        <row r="14">
          <cell r="E14">
            <v>9979</v>
          </cell>
          <cell r="H14">
            <v>1139</v>
          </cell>
          <cell r="K14">
            <v>4211</v>
          </cell>
          <cell r="W14">
            <v>4629</v>
          </cell>
        </row>
        <row r="15">
          <cell r="E15">
            <v>23037</v>
          </cell>
          <cell r="H15">
            <v>3458</v>
          </cell>
          <cell r="K15">
            <v>11104</v>
          </cell>
          <cell r="W15">
            <v>8475</v>
          </cell>
        </row>
        <row r="16">
          <cell r="E16">
            <v>9600</v>
          </cell>
          <cell r="H16">
            <v>1535</v>
          </cell>
          <cell r="K16">
            <v>4803</v>
          </cell>
          <cell r="W16">
            <v>3262</v>
          </cell>
        </row>
        <row r="17">
          <cell r="E17">
            <v>13306</v>
          </cell>
          <cell r="H17">
            <v>1829</v>
          </cell>
          <cell r="K17">
            <v>6102</v>
          </cell>
          <cell r="W17">
            <v>5375</v>
          </cell>
        </row>
        <row r="18">
          <cell r="E18">
            <v>6234</v>
          </cell>
          <cell r="H18">
            <v>960</v>
          </cell>
          <cell r="K18">
            <v>2974</v>
          </cell>
          <cell r="W18">
            <v>2300</v>
          </cell>
        </row>
        <row r="19">
          <cell r="E19">
            <v>20764</v>
          </cell>
          <cell r="H19">
            <v>2907</v>
          </cell>
          <cell r="K19">
            <v>9483</v>
          </cell>
          <cell r="W19">
            <v>8374</v>
          </cell>
        </row>
        <row r="20">
          <cell r="E20">
            <v>20596</v>
          </cell>
          <cell r="H20">
            <v>3179</v>
          </cell>
          <cell r="K20">
            <v>9592</v>
          </cell>
          <cell r="W20">
            <v>7825</v>
          </cell>
        </row>
        <row r="21">
          <cell r="E21">
            <v>5523</v>
          </cell>
          <cell r="H21">
            <v>710</v>
          </cell>
          <cell r="K21">
            <v>2264</v>
          </cell>
          <cell r="W21">
            <v>2549</v>
          </cell>
        </row>
        <row r="22">
          <cell r="E22">
            <v>7909</v>
          </cell>
          <cell r="H22">
            <v>1075</v>
          </cell>
          <cell r="K22">
            <v>3706</v>
          </cell>
          <cell r="W22">
            <v>3128</v>
          </cell>
        </row>
        <row r="23">
          <cell r="E23">
            <v>6933</v>
          </cell>
          <cell r="H23">
            <v>1079</v>
          </cell>
          <cell r="K23">
            <v>3324</v>
          </cell>
          <cell r="W23">
            <v>2530</v>
          </cell>
        </row>
        <row r="24">
          <cell r="E24">
            <v>5643</v>
          </cell>
          <cell r="H24">
            <v>955</v>
          </cell>
          <cell r="K24">
            <v>2734</v>
          </cell>
          <cell r="W24">
            <v>1954</v>
          </cell>
        </row>
        <row r="25">
          <cell r="E25">
            <v>6133</v>
          </cell>
          <cell r="H25">
            <v>1071</v>
          </cell>
          <cell r="K25">
            <v>3412</v>
          </cell>
          <cell r="W25">
            <v>1650</v>
          </cell>
        </row>
        <row r="26">
          <cell r="E26">
            <v>4829</v>
          </cell>
          <cell r="H26">
            <v>677</v>
          </cell>
          <cell r="K26">
            <v>2294</v>
          </cell>
          <cell r="W26">
            <v>1858</v>
          </cell>
        </row>
        <row r="27">
          <cell r="E27">
            <v>4840</v>
          </cell>
          <cell r="H27">
            <v>694</v>
          </cell>
          <cell r="K27">
            <v>2473</v>
          </cell>
          <cell r="W27">
            <v>1673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46"/>
  <sheetViews>
    <sheetView tabSelected="1" view="pageBreakPreview" zoomScale="60" workbookViewId="0">
      <selection activeCell="AP29" sqref="AP29"/>
    </sheetView>
  </sheetViews>
  <sheetFormatPr defaultRowHeight="18.75"/>
  <cols>
    <col min="1" max="1" width="1.7109375" style="6" customWidth="1"/>
    <col min="2" max="2" width="6.42578125" style="6" customWidth="1"/>
    <col min="3" max="3" width="4.28515625" style="6" customWidth="1"/>
    <col min="4" max="4" width="7.7109375" style="6" customWidth="1"/>
    <col min="5" max="12" width="12.5703125" style="6" customWidth="1"/>
    <col min="13" max="13" width="1.140625" style="6" customWidth="1"/>
    <col min="14" max="14" width="19.7109375" style="6" customWidth="1"/>
    <col min="15" max="15" width="2.28515625" style="6" customWidth="1"/>
    <col min="16" max="16" width="4.140625" style="6" customWidth="1"/>
    <col min="17" max="17" width="0" style="6" hidden="1" customWidth="1"/>
    <col min="18" max="18" width="10.28515625" style="6" hidden="1" customWidth="1"/>
    <col min="19" max="19" width="0" style="6" hidden="1" customWidth="1"/>
    <col min="20" max="21" width="0" style="7" hidden="1" customWidth="1"/>
    <col min="22" max="22" width="0" style="6" hidden="1" customWidth="1"/>
    <col min="23" max="24" width="0" style="7" hidden="1" customWidth="1"/>
    <col min="25" max="34" width="0" style="6" hidden="1" customWidth="1"/>
    <col min="35" max="16384" width="9.140625" style="6"/>
  </cols>
  <sheetData>
    <row r="1" spans="1:38" s="1" customFormat="1">
      <c r="B1" s="1" t="s">
        <v>0</v>
      </c>
      <c r="C1" s="2">
        <v>3.9</v>
      </c>
      <c r="D1" s="1" t="s">
        <v>1</v>
      </c>
      <c r="T1" s="3"/>
      <c r="U1" s="3"/>
      <c r="W1" s="3"/>
      <c r="X1" s="3"/>
    </row>
    <row r="2" spans="1:38" s="4" customFormat="1">
      <c r="B2" s="1" t="s">
        <v>2</v>
      </c>
      <c r="C2" s="2">
        <v>3.9</v>
      </c>
      <c r="D2" s="1" t="s">
        <v>3</v>
      </c>
      <c r="T2" s="5"/>
      <c r="U2" s="5"/>
      <c r="W2" s="5"/>
      <c r="X2" s="5"/>
    </row>
    <row r="3" spans="1:38" ht="6" customHeight="1"/>
    <row r="4" spans="1:38" ht="24" customHeight="1">
      <c r="A4" s="8" t="s">
        <v>4</v>
      </c>
      <c r="B4" s="9"/>
      <c r="C4" s="9"/>
      <c r="D4" s="10"/>
      <c r="E4" s="11" t="s">
        <v>5</v>
      </c>
      <c r="F4" s="8"/>
      <c r="G4" s="8"/>
      <c r="H4" s="12"/>
      <c r="I4" s="11" t="s">
        <v>6</v>
      </c>
      <c r="J4" s="8"/>
      <c r="K4" s="8"/>
      <c r="L4" s="8"/>
      <c r="M4" s="13" t="s">
        <v>7</v>
      </c>
      <c r="N4" s="14"/>
    </row>
    <row r="5" spans="1:38" ht="19.5" customHeight="1">
      <c r="A5" s="15"/>
      <c r="B5" s="15"/>
      <c r="C5" s="15"/>
      <c r="D5" s="16"/>
      <c r="E5" s="17" t="s">
        <v>8</v>
      </c>
      <c r="F5" s="18"/>
      <c r="G5" s="18"/>
      <c r="H5" s="19"/>
      <c r="I5" s="17" t="s">
        <v>9</v>
      </c>
      <c r="J5" s="18"/>
      <c r="K5" s="18"/>
      <c r="L5" s="18"/>
      <c r="M5" s="20"/>
      <c r="N5" s="21"/>
    </row>
    <row r="6" spans="1:38" ht="22.5" customHeight="1">
      <c r="A6" s="15"/>
      <c r="B6" s="15"/>
      <c r="C6" s="15"/>
      <c r="D6" s="16"/>
      <c r="E6" s="22" t="s">
        <v>10</v>
      </c>
      <c r="F6" s="23" t="s">
        <v>11</v>
      </c>
      <c r="G6" s="23" t="s">
        <v>12</v>
      </c>
      <c r="H6" s="24" t="s">
        <v>13</v>
      </c>
      <c r="I6" s="22" t="s">
        <v>10</v>
      </c>
      <c r="J6" s="23" t="s">
        <v>11</v>
      </c>
      <c r="K6" s="24" t="s">
        <v>12</v>
      </c>
      <c r="L6" s="23" t="s">
        <v>13</v>
      </c>
      <c r="M6" s="20"/>
      <c r="N6" s="21"/>
      <c r="S6" s="6" t="s">
        <v>14</v>
      </c>
    </row>
    <row r="7" spans="1:38" ht="22.5" customHeight="1">
      <c r="A7" s="25"/>
      <c r="B7" s="25"/>
      <c r="C7" s="25"/>
      <c r="D7" s="26"/>
      <c r="E7" s="27" t="s">
        <v>15</v>
      </c>
      <c r="F7" s="27" t="s">
        <v>16</v>
      </c>
      <c r="G7" s="28" t="s">
        <v>17</v>
      </c>
      <c r="H7" s="28" t="s">
        <v>18</v>
      </c>
      <c r="I7" s="27" t="s">
        <v>15</v>
      </c>
      <c r="J7" s="27" t="s">
        <v>16</v>
      </c>
      <c r="K7" s="28" t="s">
        <v>17</v>
      </c>
      <c r="L7" s="27" t="s">
        <v>18</v>
      </c>
      <c r="M7" s="29"/>
      <c r="N7" s="30"/>
      <c r="R7" s="6" t="s">
        <v>19</v>
      </c>
      <c r="S7" s="23" t="s">
        <v>11</v>
      </c>
      <c r="T7" s="31"/>
      <c r="U7" s="31"/>
      <c r="V7" s="23" t="s">
        <v>12</v>
      </c>
      <c r="W7" s="32"/>
      <c r="X7" s="32"/>
      <c r="Y7" s="24" t="s">
        <v>13</v>
      </c>
      <c r="AE7" s="6" t="s">
        <v>10</v>
      </c>
      <c r="AF7" s="23" t="s">
        <v>11</v>
      </c>
      <c r="AG7" s="23" t="s">
        <v>12</v>
      </c>
      <c r="AH7" s="24" t="s">
        <v>13</v>
      </c>
      <c r="AI7" s="22" t="s">
        <v>10</v>
      </c>
      <c r="AJ7" s="23" t="s">
        <v>11</v>
      </c>
      <c r="AK7" s="24" t="s">
        <v>12</v>
      </c>
      <c r="AL7" s="23" t="s">
        <v>13</v>
      </c>
    </row>
    <row r="8" spans="1:38" s="41" customFormat="1" ht="3" customHeight="1">
      <c r="A8" s="33"/>
      <c r="B8" s="33"/>
      <c r="C8" s="33"/>
      <c r="D8" s="34"/>
      <c r="E8" s="35"/>
      <c r="F8" s="36"/>
      <c r="G8" s="37"/>
      <c r="H8" s="38"/>
      <c r="I8" s="36"/>
      <c r="J8" s="36"/>
      <c r="K8" s="37"/>
      <c r="L8" s="36"/>
      <c r="M8" s="39"/>
      <c r="N8" s="40"/>
      <c r="R8" s="6">
        <v>9858</v>
      </c>
      <c r="T8" s="42"/>
      <c r="U8" s="42"/>
      <c r="W8" s="42"/>
      <c r="X8" s="42"/>
    </row>
    <row r="9" spans="1:38" s="52" customFormat="1" ht="18.75" customHeight="1">
      <c r="A9" s="43" t="s">
        <v>20</v>
      </c>
      <c r="B9" s="43"/>
      <c r="C9" s="43"/>
      <c r="D9" s="44"/>
      <c r="E9" s="45">
        <v>21.731006575619627</v>
      </c>
      <c r="F9" s="46">
        <v>17.854412591343451</v>
      </c>
      <c r="G9" s="45">
        <v>18.62003710575139</v>
      </c>
      <c r="H9" s="47">
        <v>30.444035346097202</v>
      </c>
      <c r="I9" s="48">
        <v>19.046905479694981</v>
      </c>
      <c r="J9" s="48">
        <v>21.63692098092643</v>
      </c>
      <c r="K9" s="49">
        <v>17.570378151260503</v>
      </c>
      <c r="L9" s="48">
        <v>21.338322580645162</v>
      </c>
      <c r="M9" s="50"/>
      <c r="N9" s="51" t="s">
        <v>15</v>
      </c>
      <c r="O9" s="37"/>
      <c r="R9" s="6">
        <v>6727</v>
      </c>
      <c r="S9" s="6">
        <v>261</v>
      </c>
      <c r="T9" s="53">
        <f>(R9/S9)</f>
        <v>25.773946360153257</v>
      </c>
      <c r="U9" s="54">
        <v>19989</v>
      </c>
      <c r="V9" s="55">
        <v>1216</v>
      </c>
      <c r="W9" s="53">
        <f>(U9/V9)</f>
        <v>16.438322368421051</v>
      </c>
      <c r="X9" s="56">
        <v>18143</v>
      </c>
      <c r="Y9" s="57">
        <v>909</v>
      </c>
      <c r="Z9" s="53">
        <f>X9/Y9</f>
        <v>19.959295929592958</v>
      </c>
      <c r="AB9" s="55">
        <v>44859</v>
      </c>
      <c r="AC9" s="52">
        <v>1786</v>
      </c>
      <c r="AD9" s="58">
        <f>AB9/AC9</f>
        <v>25.117021276595743</v>
      </c>
      <c r="AE9" s="59">
        <f>'[1]T-3.8'!E10/'[1]T-3.3'!E12</f>
        <v>21.731006575619627</v>
      </c>
      <c r="AF9" s="60">
        <f>'[1]T-3.8'!H10/'[1]T-3.3'!J12</f>
        <v>17.854412591343451</v>
      </c>
      <c r="AG9" s="60">
        <f>'[1]T-3.8'!K10/'[1]T-3.3'!K12</f>
        <v>18.62003710575139</v>
      </c>
      <c r="AH9" s="60">
        <f>'[1]T-3.8'!W10/'[1]T-3.3'!L12</f>
        <v>30.444035346097202</v>
      </c>
      <c r="AI9" s="60">
        <f>'[1]T-3.8'!E10/'[1]T-3.5'!E10</f>
        <v>19.046905479694981</v>
      </c>
      <c r="AJ9" s="60">
        <f>'[1]T-3.8'!H10/'[1]T-3.5'!H10</f>
        <v>21.63692098092643</v>
      </c>
      <c r="AK9" s="60">
        <f>'[1]T-3.8'!K10/'[1]T-3.5'!K10</f>
        <v>17.570378151260503</v>
      </c>
      <c r="AL9" s="60">
        <f>'[1]T-3.8'!W10/'[1]T-3.5'!N10</f>
        <v>21.338322580645162</v>
      </c>
    </row>
    <row r="10" spans="1:38" ht="18" customHeight="1">
      <c r="A10" s="61" t="s">
        <v>21</v>
      </c>
      <c r="B10" s="62"/>
      <c r="C10" s="62"/>
      <c r="D10" s="63"/>
      <c r="E10" s="64">
        <v>25.117021276595743</v>
      </c>
      <c r="F10" s="65">
        <v>21.154088050314467</v>
      </c>
      <c r="G10" s="64">
        <v>21.822052401746724</v>
      </c>
      <c r="H10" s="65">
        <v>32.867753623188406</v>
      </c>
      <c r="I10" s="66">
        <v>18.793045664013405</v>
      </c>
      <c r="J10" s="67">
        <v>25.773946360153257</v>
      </c>
      <c r="K10" s="68">
        <v>16.438322368421051</v>
      </c>
      <c r="L10" s="67">
        <v>19.959295929592958</v>
      </c>
      <c r="M10" s="69" t="s">
        <v>22</v>
      </c>
      <c r="N10" s="62"/>
      <c r="R10" s="41">
        <v>1474</v>
      </c>
      <c r="S10" s="6">
        <v>47</v>
      </c>
      <c r="T10" s="53">
        <f t="shared" ref="T10:T25" si="0">(R10/S10)</f>
        <v>31.361702127659573</v>
      </c>
      <c r="U10" s="54">
        <v>4530</v>
      </c>
      <c r="V10" s="55">
        <v>356</v>
      </c>
      <c r="W10" s="53">
        <f t="shared" ref="W10:W25" si="1">(U10/V10)</f>
        <v>12.724719101123595</v>
      </c>
      <c r="X10" s="56">
        <v>3314</v>
      </c>
      <c r="Y10" s="57">
        <v>94</v>
      </c>
      <c r="Z10" s="53">
        <f t="shared" ref="Z10:Z25" si="2">X10/Y10</f>
        <v>35.255319148936174</v>
      </c>
      <c r="AB10" s="55">
        <v>9318</v>
      </c>
      <c r="AC10" s="6">
        <v>527</v>
      </c>
      <c r="AD10" s="58">
        <f t="shared" ref="AD10:AD25" si="3">AB10/AC10</f>
        <v>17.681214421252371</v>
      </c>
      <c r="AE10" s="70">
        <f>'[1]T-3.8'!E11/'[1]T-3.3'!E13</f>
        <v>25.117021276595743</v>
      </c>
      <c r="AF10" s="70">
        <f>'[1]T-3.8'!H11/'[1]T-3.3'!J13</f>
        <v>21.154088050314467</v>
      </c>
      <c r="AG10" s="70">
        <f>'[1]T-3.8'!K11/'[1]T-3.3'!K13</f>
        <v>21.822052401746724</v>
      </c>
      <c r="AH10" s="70">
        <f>'[1]T-3.8'!W11/'[1]T-3.3'!L13</f>
        <v>32.867753623188406</v>
      </c>
      <c r="AI10" s="60">
        <f>'[1]T-3.8'!E11/'[1]T-3.5'!E11</f>
        <v>18.793045664013405</v>
      </c>
      <c r="AJ10" s="60">
        <f>'[1]T-3.8'!H11/'[1]T-3.5'!H11</f>
        <v>25.773946360153257</v>
      </c>
      <c r="AK10" s="60">
        <f>'[1]T-3.8'!K11/'[1]T-3.5'!K11</f>
        <v>16.438322368421051</v>
      </c>
      <c r="AL10" s="60">
        <f>'[1]T-3.8'!W11/'[1]T-3.5'!N11</f>
        <v>19.959295929592958</v>
      </c>
    </row>
    <row r="11" spans="1:38" ht="18" customHeight="1">
      <c r="A11" s="61" t="s">
        <v>23</v>
      </c>
      <c r="B11" s="71"/>
      <c r="C11" s="62"/>
      <c r="D11" s="63"/>
      <c r="E11" s="64">
        <v>18.022770398481974</v>
      </c>
      <c r="F11" s="65">
        <v>14.792079207920793</v>
      </c>
      <c r="G11" s="64">
        <v>15.11400651465798</v>
      </c>
      <c r="H11" s="65">
        <v>28.268907563025209</v>
      </c>
      <c r="I11" s="66">
        <v>16.840425531914892</v>
      </c>
      <c r="J11" s="67">
        <v>20.189189189189189</v>
      </c>
      <c r="K11" s="66">
        <v>18.125</v>
      </c>
      <c r="L11" s="67">
        <v>18.183783783783785</v>
      </c>
      <c r="M11" s="69" t="s">
        <v>24</v>
      </c>
      <c r="N11" s="62"/>
      <c r="R11" s="52">
        <v>2401</v>
      </c>
      <c r="S11" s="6">
        <v>8</v>
      </c>
      <c r="T11" s="53">
        <f t="shared" si="0"/>
        <v>300.125</v>
      </c>
      <c r="U11" s="54">
        <v>7457</v>
      </c>
      <c r="V11" s="55">
        <v>79</v>
      </c>
      <c r="W11" s="53">
        <f t="shared" si="1"/>
        <v>94.392405063291136</v>
      </c>
      <c r="X11" s="56">
        <v>5701</v>
      </c>
      <c r="Y11" s="57">
        <v>729</v>
      </c>
      <c r="Z11" s="53">
        <f t="shared" si="2"/>
        <v>7.8203017832647461</v>
      </c>
      <c r="AB11" s="55">
        <v>15559</v>
      </c>
      <c r="AC11" s="6">
        <v>816</v>
      </c>
      <c r="AD11" s="58">
        <f t="shared" si="3"/>
        <v>19.067401960784313</v>
      </c>
      <c r="AE11" s="70">
        <f>'[1]T-3.8'!E12/'[1]T-3.3'!E14</f>
        <v>18.022770398481974</v>
      </c>
      <c r="AF11" s="70">
        <f>'[1]T-3.8'!H12/'[1]T-3.3'!J14</f>
        <v>14.792079207920793</v>
      </c>
      <c r="AG11" s="70">
        <f>'[1]T-3.8'!K12/'[1]T-3.3'!K14</f>
        <v>15.11400651465798</v>
      </c>
      <c r="AH11" s="70">
        <f>'[1]T-3.8'!W12/'[1]T-3.3'!L14</f>
        <v>28.268907563025209</v>
      </c>
      <c r="AI11" s="60">
        <f>'[1]T-3.8'!E12/'[1]T-3.5'!E12</f>
        <v>16.840425531914892</v>
      </c>
      <c r="AJ11" s="60">
        <f>'[1]T-3.8'!H12/'[1]T-3.5'!H12</f>
        <v>20.189189189189189</v>
      </c>
      <c r="AK11" s="60">
        <f>'[1]T-3.8'!K12/'[1]T-3.5'!K12</f>
        <v>18.125</v>
      </c>
      <c r="AL11" s="60">
        <f>'[1]T-3.8'!W12/'[1]T-3.5'!N12</f>
        <v>18.183783783783785</v>
      </c>
    </row>
    <row r="12" spans="1:38" ht="18" customHeight="1">
      <c r="A12" s="61" t="s">
        <v>25</v>
      </c>
      <c r="B12" s="62"/>
      <c r="C12" s="62"/>
      <c r="D12" s="63"/>
      <c r="E12" s="64">
        <v>18.53921568627451</v>
      </c>
      <c r="F12" s="65">
        <v>14.48407643312102</v>
      </c>
      <c r="G12" s="64">
        <v>15.81045751633987</v>
      </c>
      <c r="H12" s="65">
        <v>27.984999999999999</v>
      </c>
      <c r="I12" s="66">
        <v>17.631701631701631</v>
      </c>
      <c r="J12" s="67">
        <v>21.452830188679247</v>
      </c>
      <c r="K12" s="66">
        <v>18.703608247422679</v>
      </c>
      <c r="L12" s="67">
        <v>18.719063545150501</v>
      </c>
      <c r="M12" s="69" t="s">
        <v>26</v>
      </c>
      <c r="N12" s="62"/>
      <c r="R12" s="6">
        <v>1139</v>
      </c>
      <c r="S12" s="6">
        <v>43</v>
      </c>
      <c r="T12" s="53">
        <f t="shared" si="0"/>
        <v>26.488372093023255</v>
      </c>
      <c r="U12" s="54">
        <v>4211</v>
      </c>
      <c r="V12" s="55">
        <v>264</v>
      </c>
      <c r="W12" s="53">
        <f t="shared" si="1"/>
        <v>15.950757575757576</v>
      </c>
      <c r="X12" s="56">
        <v>4629</v>
      </c>
      <c r="Y12" s="57">
        <v>229</v>
      </c>
      <c r="Z12" s="53">
        <f t="shared" si="2"/>
        <v>20.213973799126638</v>
      </c>
      <c r="AB12" s="55">
        <v>9979</v>
      </c>
      <c r="AC12" s="6">
        <v>504</v>
      </c>
      <c r="AD12" s="58">
        <f t="shared" si="3"/>
        <v>19.799603174603174</v>
      </c>
      <c r="AE12" s="70">
        <f>'[1]T-3.8'!E13/'[1]T-3.3'!E15</f>
        <v>18.53921568627451</v>
      </c>
      <c r="AF12" s="70">
        <f>'[1]T-3.8'!H13/'[1]T-3.3'!J15</f>
        <v>14.48407643312102</v>
      </c>
      <c r="AG12" s="70">
        <f>'[1]T-3.8'!K13/'[1]T-3.3'!K15</f>
        <v>15.81045751633987</v>
      </c>
      <c r="AH12" s="70">
        <f>'[1]T-3.8'!W13/'[1]T-3.3'!L15</f>
        <v>27.984999999999999</v>
      </c>
      <c r="AI12" s="60">
        <f>'[1]T-3.8'!E13/'[1]T-3.5'!E13</f>
        <v>17.631701631701631</v>
      </c>
      <c r="AJ12" s="60">
        <f>'[1]T-3.8'!H13/'[1]T-3.5'!H13</f>
        <v>21.452830188679247</v>
      </c>
      <c r="AK12" s="60">
        <f>'[1]T-3.8'!K13/'[1]T-3.5'!K13</f>
        <v>18.703608247422679</v>
      </c>
      <c r="AL12" s="60">
        <f>'[1]T-3.8'!W13/'[1]T-3.5'!N13</f>
        <v>18.719063545150501</v>
      </c>
    </row>
    <row r="13" spans="1:38" ht="18" customHeight="1">
      <c r="A13" s="61" t="s">
        <v>27</v>
      </c>
      <c r="B13" s="62"/>
      <c r="C13" s="62"/>
      <c r="D13" s="63"/>
      <c r="E13" s="64">
        <v>19.799603174603174</v>
      </c>
      <c r="F13" s="65">
        <v>13.244186046511627</v>
      </c>
      <c r="G13" s="64">
        <v>16.011406844106464</v>
      </c>
      <c r="H13" s="65">
        <v>29.864516129032257</v>
      </c>
      <c r="I13" s="66">
        <v>18.617537313432837</v>
      </c>
      <c r="J13" s="67">
        <v>26.488372093023255</v>
      </c>
      <c r="K13" s="66">
        <v>15.950757575757576</v>
      </c>
      <c r="L13" s="67">
        <v>20.213973799126638</v>
      </c>
      <c r="M13" s="69" t="s">
        <v>28</v>
      </c>
      <c r="N13" s="62"/>
      <c r="R13" s="6">
        <v>3458</v>
      </c>
      <c r="S13" s="6">
        <v>181</v>
      </c>
      <c r="T13" s="53">
        <f t="shared" si="0"/>
        <v>19.104972375690608</v>
      </c>
      <c r="U13" s="54">
        <v>11104</v>
      </c>
      <c r="V13" s="55">
        <v>558</v>
      </c>
      <c r="W13" s="53">
        <f t="shared" si="1"/>
        <v>19.899641577060933</v>
      </c>
      <c r="X13" s="56">
        <v>8475</v>
      </c>
      <c r="Y13" s="57">
        <v>406</v>
      </c>
      <c r="Z13" s="53">
        <f t="shared" si="2"/>
        <v>20.874384236453203</v>
      </c>
      <c r="AB13" s="55">
        <v>23037</v>
      </c>
      <c r="AC13" s="6">
        <v>1012</v>
      </c>
      <c r="AD13" s="58">
        <f t="shared" si="3"/>
        <v>22.763833992094863</v>
      </c>
      <c r="AE13" s="70">
        <f>'[1]T-3.8'!E14/'[1]T-3.3'!E16</f>
        <v>19.799603174603174</v>
      </c>
      <c r="AF13" s="70">
        <f>'[1]T-3.8'!H14/'[1]T-3.3'!J16</f>
        <v>13.244186046511627</v>
      </c>
      <c r="AG13" s="70">
        <f>'[1]T-3.8'!K14/'[1]T-3.3'!K16</f>
        <v>16.011406844106464</v>
      </c>
      <c r="AH13" s="70">
        <f>'[1]T-3.8'!W14/'[1]T-3.3'!L16</f>
        <v>29.864516129032257</v>
      </c>
      <c r="AI13" s="60">
        <f>'[1]T-3.8'!E14/'[1]T-3.5'!E14</f>
        <v>18.617537313432837</v>
      </c>
      <c r="AJ13" s="60">
        <f>'[1]T-3.8'!H14/'[1]T-3.5'!H14</f>
        <v>26.488372093023255</v>
      </c>
      <c r="AK13" s="60">
        <f>'[1]T-3.8'!K14/'[1]T-3.5'!K14</f>
        <v>15.950757575757576</v>
      </c>
      <c r="AL13" s="60">
        <f>'[1]T-3.8'!W14/'[1]T-3.5'!N14</f>
        <v>20.213973799126638</v>
      </c>
    </row>
    <row r="14" spans="1:38" ht="18" customHeight="1">
      <c r="A14" s="61" t="s">
        <v>29</v>
      </c>
      <c r="B14" s="62"/>
      <c r="C14" s="62"/>
      <c r="D14" s="63"/>
      <c r="E14" s="64">
        <v>22.763833992094863</v>
      </c>
      <c r="F14" s="65">
        <v>19.318435754189945</v>
      </c>
      <c r="G14" s="64">
        <v>19.899641577060933</v>
      </c>
      <c r="H14" s="65">
        <v>30.818181818181817</v>
      </c>
      <c r="I14" s="66">
        <v>20.119650655021832</v>
      </c>
      <c r="J14" s="67">
        <v>19.104972375690608</v>
      </c>
      <c r="K14" s="66">
        <v>19.899641577060933</v>
      </c>
      <c r="L14" s="67">
        <v>20.874384236453203</v>
      </c>
      <c r="M14" s="69" t="s">
        <v>30</v>
      </c>
      <c r="N14" s="62"/>
      <c r="R14" s="6">
        <v>1535</v>
      </c>
      <c r="S14" s="6">
        <v>104</v>
      </c>
      <c r="T14" s="53">
        <f t="shared" si="0"/>
        <v>14.759615384615385</v>
      </c>
      <c r="U14" s="54">
        <v>4803</v>
      </c>
      <c r="V14" s="55">
        <v>228</v>
      </c>
      <c r="W14" s="53">
        <f t="shared" si="1"/>
        <v>21.065789473684209</v>
      </c>
      <c r="X14" s="56">
        <v>3262</v>
      </c>
      <c r="Y14" s="57">
        <v>141</v>
      </c>
      <c r="Z14" s="53">
        <f t="shared" si="2"/>
        <v>23.134751773049647</v>
      </c>
      <c r="AB14" s="55">
        <v>9600</v>
      </c>
      <c r="AC14" s="6">
        <v>422</v>
      </c>
      <c r="AD14" s="58">
        <f t="shared" si="3"/>
        <v>22.748815165876778</v>
      </c>
      <c r="AE14" s="70">
        <f>'[1]T-3.8'!E15/'[1]T-3.3'!E17</f>
        <v>22.763833992094863</v>
      </c>
      <c r="AF14" s="70">
        <f>'[1]T-3.8'!H15/'[1]T-3.3'!J17</f>
        <v>19.318435754189945</v>
      </c>
      <c r="AG14" s="70">
        <f>'[1]T-3.8'!K15/'[1]T-3.3'!K17</f>
        <v>19.899641577060933</v>
      </c>
      <c r="AH14" s="70">
        <f>'[1]T-3.8'!W15/'[1]T-3.3'!L17</f>
        <v>30.818181818181817</v>
      </c>
      <c r="AI14" s="60">
        <f>'[1]T-3.8'!E15/'[1]T-3.5'!E15</f>
        <v>20.119650655021832</v>
      </c>
      <c r="AJ14" s="60">
        <f>'[1]T-3.8'!H15/'[1]T-3.5'!H15</f>
        <v>19.104972375690608</v>
      </c>
      <c r="AK14" s="60">
        <f>'[1]T-3.8'!K15/'[1]T-3.5'!K15</f>
        <v>19.899641577060933</v>
      </c>
      <c r="AL14" s="60">
        <f>'[1]T-3.8'!W15/'[1]T-3.5'!N15</f>
        <v>20.874384236453203</v>
      </c>
    </row>
    <row r="15" spans="1:38" ht="18" customHeight="1">
      <c r="A15" s="61" t="s">
        <v>31</v>
      </c>
      <c r="B15" s="62"/>
      <c r="C15" s="62"/>
      <c r="D15" s="63"/>
      <c r="E15" s="64">
        <v>22.748815165876778</v>
      </c>
      <c r="F15" s="65">
        <v>21.619718309859156</v>
      </c>
      <c r="G15" s="64">
        <v>20.973799126637555</v>
      </c>
      <c r="H15" s="65">
        <v>26.737704918032787</v>
      </c>
      <c r="I15" s="66">
        <v>20.29598308668076</v>
      </c>
      <c r="J15" s="67">
        <v>14.759615384615385</v>
      </c>
      <c r="K15" s="66">
        <v>21.065789473684209</v>
      </c>
      <c r="L15" s="67">
        <v>23.134751773049647</v>
      </c>
      <c r="M15" s="72" t="s">
        <v>32</v>
      </c>
      <c r="N15" s="62"/>
      <c r="R15" s="6">
        <v>1901</v>
      </c>
      <c r="S15" s="6">
        <v>15</v>
      </c>
      <c r="T15" s="53">
        <f t="shared" si="0"/>
        <v>126.73333333333333</v>
      </c>
      <c r="U15" s="54">
        <v>6202</v>
      </c>
      <c r="V15" s="55">
        <v>475</v>
      </c>
      <c r="W15" s="53">
        <f t="shared" si="1"/>
        <v>13.056842105263158</v>
      </c>
      <c r="X15" s="56">
        <v>5439</v>
      </c>
      <c r="Y15" s="57">
        <v>193</v>
      </c>
      <c r="Z15" s="53">
        <f t="shared" si="2"/>
        <v>28.181347150259068</v>
      </c>
      <c r="AB15" s="55">
        <v>13542</v>
      </c>
      <c r="AC15" s="6">
        <v>672</v>
      </c>
      <c r="AD15" s="58">
        <f t="shared" si="3"/>
        <v>20.151785714285715</v>
      </c>
      <c r="AE15" s="70">
        <f>'[1]T-3.8'!E16/'[1]T-3.3'!E18</f>
        <v>22.748815165876778</v>
      </c>
      <c r="AF15" s="70">
        <f>'[1]T-3.8'!H16/'[1]T-3.3'!J18</f>
        <v>21.619718309859156</v>
      </c>
      <c r="AG15" s="70">
        <f>'[1]T-3.8'!K16/'[1]T-3.3'!K18</f>
        <v>20.973799126637555</v>
      </c>
      <c r="AH15" s="70">
        <f>'[1]T-3.8'!W16/'[1]T-3.3'!L18</f>
        <v>26.737704918032787</v>
      </c>
      <c r="AI15" s="60">
        <f>'[1]T-3.8'!E16/'[1]T-3.5'!E16</f>
        <v>20.29598308668076</v>
      </c>
      <c r="AJ15" s="60">
        <f>'[1]T-3.8'!H16/'[1]T-3.5'!H16</f>
        <v>14.759615384615385</v>
      </c>
      <c r="AK15" s="60">
        <f>'[1]T-3.8'!K16/'[1]T-3.5'!K16</f>
        <v>21.065789473684209</v>
      </c>
      <c r="AL15" s="60">
        <f>'[1]T-3.8'!W16/'[1]T-3.5'!N16</f>
        <v>23.134751773049647</v>
      </c>
    </row>
    <row r="16" spans="1:38" ht="18" customHeight="1">
      <c r="A16" s="61" t="s">
        <v>33</v>
      </c>
      <c r="B16" s="62"/>
      <c r="C16" s="62"/>
      <c r="D16" s="63"/>
      <c r="E16" s="64">
        <v>19.800595238095237</v>
      </c>
      <c r="F16" s="65">
        <v>14.75</v>
      </c>
      <c r="G16" s="64">
        <v>16.717808219178082</v>
      </c>
      <c r="H16" s="65">
        <v>29.371584699453553</v>
      </c>
      <c r="I16" s="66">
        <v>17.812583668005356</v>
      </c>
      <c r="J16" s="67">
        <v>19.880434782608695</v>
      </c>
      <c r="K16" s="66">
        <v>18.717791411042946</v>
      </c>
      <c r="L16" s="67">
        <v>19.616788321167885</v>
      </c>
      <c r="M16" s="72" t="s">
        <v>34</v>
      </c>
      <c r="N16" s="62"/>
      <c r="R16" s="6">
        <v>910</v>
      </c>
      <c r="S16" s="6">
        <v>20</v>
      </c>
      <c r="T16" s="53">
        <f t="shared" si="0"/>
        <v>45.5</v>
      </c>
      <c r="U16" s="54">
        <v>2874</v>
      </c>
      <c r="V16" s="55">
        <v>182</v>
      </c>
      <c r="W16" s="53">
        <f t="shared" si="1"/>
        <v>15.791208791208792</v>
      </c>
      <c r="X16" s="56">
        <v>2225</v>
      </c>
      <c r="Y16" s="57">
        <v>154</v>
      </c>
      <c r="Z16" s="53">
        <f t="shared" si="2"/>
        <v>14.448051948051948</v>
      </c>
      <c r="AB16" s="55">
        <v>6009</v>
      </c>
      <c r="AC16" s="6">
        <v>329</v>
      </c>
      <c r="AD16" s="58">
        <f t="shared" si="3"/>
        <v>18.264437689969604</v>
      </c>
      <c r="AE16" s="70">
        <f>'[1]T-3.8'!E17/'[1]T-3.3'!E19</f>
        <v>19.800595238095237</v>
      </c>
      <c r="AF16" s="70">
        <f>'[1]T-3.8'!H17/'[1]T-3.3'!J19</f>
        <v>14.75</v>
      </c>
      <c r="AG16" s="70">
        <f>'[1]T-3.8'!K17/'[1]T-3.3'!K19</f>
        <v>16.717808219178082</v>
      </c>
      <c r="AH16" s="70">
        <f>'[1]T-3.8'!W17/'[1]T-3.3'!L19</f>
        <v>29.371584699453553</v>
      </c>
      <c r="AI16" s="60">
        <f>'[1]T-3.8'!E17/'[1]T-3.5'!E17</f>
        <v>17.812583668005356</v>
      </c>
      <c r="AJ16" s="60">
        <f>'[1]T-3.8'!H17/'[1]T-3.5'!H17</f>
        <v>19.880434782608695</v>
      </c>
      <c r="AK16" s="60">
        <f>'[1]T-3.8'!K17/'[1]T-3.5'!K17</f>
        <v>18.717791411042946</v>
      </c>
      <c r="AL16" s="60">
        <f>'[1]T-3.8'!W17/'[1]T-3.5'!N17</f>
        <v>19.616788321167885</v>
      </c>
    </row>
    <row r="17" spans="1:38" ht="18" customHeight="1">
      <c r="A17" s="61" t="s">
        <v>35</v>
      </c>
      <c r="B17" s="62"/>
      <c r="C17" s="62"/>
      <c r="D17" s="63"/>
      <c r="E17" s="64">
        <v>18.948328267477205</v>
      </c>
      <c r="F17" s="65">
        <v>15.483870967741936</v>
      </c>
      <c r="G17" s="64">
        <v>15.652631578947368</v>
      </c>
      <c r="H17" s="65">
        <v>29.870129870129869</v>
      </c>
      <c r="I17" s="66">
        <v>16.894308943089431</v>
      </c>
      <c r="J17" s="67">
        <v>18.113207547169811</v>
      </c>
      <c r="K17" s="66">
        <v>17.290697674418606</v>
      </c>
      <c r="L17" s="67">
        <v>20.17543859649123</v>
      </c>
      <c r="M17" s="69" t="s">
        <v>36</v>
      </c>
      <c r="N17" s="62"/>
      <c r="R17" s="6">
        <v>2907</v>
      </c>
      <c r="S17" s="6">
        <v>108</v>
      </c>
      <c r="T17" s="53">
        <f t="shared" si="0"/>
        <v>26.916666666666668</v>
      </c>
      <c r="U17" s="54">
        <v>9483</v>
      </c>
      <c r="V17" s="55">
        <v>549</v>
      </c>
      <c r="W17" s="53">
        <f t="shared" si="1"/>
        <v>17.273224043715846</v>
      </c>
      <c r="X17" s="56">
        <v>8374</v>
      </c>
      <c r="Y17" s="57">
        <v>371</v>
      </c>
      <c r="Z17" s="53">
        <f t="shared" si="2"/>
        <v>22.571428571428573</v>
      </c>
      <c r="AB17" s="55">
        <v>20764</v>
      </c>
      <c r="AC17" s="6">
        <v>953</v>
      </c>
      <c r="AD17" s="58">
        <f t="shared" si="3"/>
        <v>21.788037775445961</v>
      </c>
      <c r="AE17" s="70">
        <f>'[1]T-3.8'!E18/'[1]T-3.3'!E20</f>
        <v>18.948328267477205</v>
      </c>
      <c r="AF17" s="70">
        <f>'[1]T-3.8'!H18/'[1]T-3.3'!J20</f>
        <v>15.483870967741936</v>
      </c>
      <c r="AG17" s="70">
        <f>'[1]T-3.8'!K18/'[1]T-3.3'!K20</f>
        <v>15.652631578947368</v>
      </c>
      <c r="AH17" s="70">
        <f>'[1]T-3.8'!W18/'[1]T-3.3'!L20</f>
        <v>29.870129870129869</v>
      </c>
      <c r="AI17" s="60">
        <f>'[1]T-3.8'!E18/'[1]T-3.5'!E18</f>
        <v>16.894308943089431</v>
      </c>
      <c r="AJ17" s="60">
        <f>'[1]T-3.8'!H18/'[1]T-3.5'!H18</f>
        <v>18.113207547169811</v>
      </c>
      <c r="AK17" s="60">
        <f>'[1]T-3.8'!K18/'[1]T-3.5'!K18</f>
        <v>17.290697674418606</v>
      </c>
      <c r="AL17" s="60">
        <f>'[1]T-3.8'!W18/'[1]T-3.5'!N18</f>
        <v>20.17543859649123</v>
      </c>
    </row>
    <row r="18" spans="1:38" ht="18" customHeight="1">
      <c r="A18" s="61" t="s">
        <v>37</v>
      </c>
      <c r="B18" s="62"/>
      <c r="C18" s="62"/>
      <c r="D18" s="63"/>
      <c r="E18" s="64">
        <v>21.788037775445961</v>
      </c>
      <c r="F18" s="65">
        <v>17.303571428571427</v>
      </c>
      <c r="G18" s="64">
        <v>18.377906976744185</v>
      </c>
      <c r="H18" s="65">
        <v>31.130111524163567</v>
      </c>
      <c r="I18" s="66">
        <v>20.198443579766536</v>
      </c>
      <c r="J18" s="67">
        <v>26.916666666666668</v>
      </c>
      <c r="K18" s="66">
        <v>17.273224043715846</v>
      </c>
      <c r="L18" s="67">
        <v>22.571428571428573</v>
      </c>
      <c r="M18" s="69" t="s">
        <v>38</v>
      </c>
      <c r="N18" s="62"/>
      <c r="R18" s="6">
        <v>3179</v>
      </c>
      <c r="S18" s="6">
        <v>150</v>
      </c>
      <c r="T18" s="53">
        <f t="shared" si="0"/>
        <v>21.193333333333332</v>
      </c>
      <c r="U18" s="54">
        <v>9592</v>
      </c>
      <c r="V18" s="55">
        <v>551</v>
      </c>
      <c r="W18" s="53">
        <f t="shared" si="1"/>
        <v>17.408348457350272</v>
      </c>
      <c r="X18" s="56">
        <v>7825</v>
      </c>
      <c r="Y18" s="57">
        <v>284</v>
      </c>
      <c r="Z18" s="53">
        <f t="shared" si="2"/>
        <v>27.552816901408452</v>
      </c>
      <c r="AB18" s="55">
        <v>20596</v>
      </c>
      <c r="AC18" s="6">
        <v>883</v>
      </c>
      <c r="AD18" s="58">
        <f t="shared" si="3"/>
        <v>23.325028312570783</v>
      </c>
      <c r="AE18" s="70">
        <f>'[1]T-3.8'!E19/'[1]T-3.3'!E21</f>
        <v>21.788037775445961</v>
      </c>
      <c r="AF18" s="70">
        <f>'[1]T-3.8'!H19/'[1]T-3.3'!J21</f>
        <v>17.303571428571427</v>
      </c>
      <c r="AG18" s="70">
        <f>'[1]T-3.8'!K19/'[1]T-3.3'!K21</f>
        <v>18.377906976744185</v>
      </c>
      <c r="AH18" s="70">
        <f>'[1]T-3.8'!W19/'[1]T-3.3'!L21</f>
        <v>31.130111524163567</v>
      </c>
      <c r="AI18" s="60">
        <f>'[1]T-3.8'!E19/'[1]T-3.5'!E19</f>
        <v>20.198443579766536</v>
      </c>
      <c r="AJ18" s="60">
        <f>'[1]T-3.8'!H19/'[1]T-3.5'!H19</f>
        <v>26.916666666666668</v>
      </c>
      <c r="AK18" s="60">
        <f>'[1]T-3.8'!K19/'[1]T-3.5'!K19</f>
        <v>17.273224043715846</v>
      </c>
      <c r="AL18" s="60">
        <f>'[1]T-3.8'!W19/'[1]T-3.5'!N19</f>
        <v>22.571428571428573</v>
      </c>
    </row>
    <row r="19" spans="1:38" ht="18" customHeight="1">
      <c r="A19" s="61" t="s">
        <v>39</v>
      </c>
      <c r="B19" s="62"/>
      <c r="C19" s="62"/>
      <c r="D19" s="63"/>
      <c r="E19" s="64">
        <v>23.325028312570783</v>
      </c>
      <c r="F19" s="65">
        <v>21.193333333333332</v>
      </c>
      <c r="G19" s="64">
        <v>19.818181818181817</v>
      </c>
      <c r="H19" s="65">
        <v>31.425702811244982</v>
      </c>
      <c r="I19" s="66">
        <v>20.90964467005076</v>
      </c>
      <c r="J19" s="67">
        <v>21.193333333333332</v>
      </c>
      <c r="K19" s="66">
        <v>17.408348457350272</v>
      </c>
      <c r="L19" s="67">
        <v>27.552816901408452</v>
      </c>
      <c r="M19" s="69" t="s">
        <v>40</v>
      </c>
      <c r="N19" s="62"/>
      <c r="R19" s="6">
        <v>710</v>
      </c>
      <c r="S19" s="6">
        <v>29</v>
      </c>
      <c r="T19" s="53">
        <f t="shared" si="0"/>
        <v>24.482758620689655</v>
      </c>
      <c r="U19" s="54">
        <v>2264</v>
      </c>
      <c r="V19" s="55">
        <v>135</v>
      </c>
      <c r="W19" s="53">
        <f t="shared" si="1"/>
        <v>16.770370370370369</v>
      </c>
      <c r="X19" s="56">
        <v>2549</v>
      </c>
      <c r="Y19" s="57">
        <v>106</v>
      </c>
      <c r="Z19" s="53">
        <f t="shared" si="2"/>
        <v>24.047169811320753</v>
      </c>
      <c r="AB19" s="55">
        <v>5523</v>
      </c>
      <c r="AC19" s="6">
        <v>244</v>
      </c>
      <c r="AD19" s="58">
        <f t="shared" si="3"/>
        <v>22.635245901639344</v>
      </c>
      <c r="AE19" s="70">
        <f>'[1]T-3.8'!E20/'[1]T-3.3'!E22</f>
        <v>23.325028312570783</v>
      </c>
      <c r="AF19" s="70">
        <f>'[1]T-3.8'!H20/'[1]T-3.3'!J22</f>
        <v>21.193333333333332</v>
      </c>
      <c r="AG19" s="70">
        <f>'[1]T-3.8'!K20/'[1]T-3.3'!K22</f>
        <v>19.818181818181817</v>
      </c>
      <c r="AH19" s="70">
        <f>'[1]T-3.8'!W20/'[1]T-3.3'!L22</f>
        <v>31.425702811244982</v>
      </c>
      <c r="AI19" s="60">
        <f>'[1]T-3.8'!E20/'[1]T-3.5'!E20</f>
        <v>20.90964467005076</v>
      </c>
      <c r="AJ19" s="60">
        <f>'[1]T-3.8'!H20/'[1]T-3.5'!H20</f>
        <v>21.193333333333332</v>
      </c>
      <c r="AK19" s="60">
        <f>'[1]T-3.8'!K20/'[1]T-3.5'!K20</f>
        <v>17.408348457350272</v>
      </c>
      <c r="AL19" s="60">
        <f>'[1]T-3.8'!W20/'[1]T-3.5'!N20</f>
        <v>27.552816901408452</v>
      </c>
    </row>
    <row r="20" spans="1:38" ht="18" customHeight="1">
      <c r="A20" s="61" t="s">
        <v>41</v>
      </c>
      <c r="B20" s="62"/>
      <c r="C20" s="62"/>
      <c r="D20" s="63"/>
      <c r="E20" s="64">
        <v>22.635245901639344</v>
      </c>
      <c r="F20" s="65">
        <v>17.75</v>
      </c>
      <c r="G20" s="64">
        <v>18.710743801652892</v>
      </c>
      <c r="H20" s="65">
        <v>30.710843373493976</v>
      </c>
      <c r="I20" s="66">
        <v>20.455555555555556</v>
      </c>
      <c r="J20" s="67">
        <v>24.482758620689655</v>
      </c>
      <c r="K20" s="66">
        <v>16.770370370370369</v>
      </c>
      <c r="L20" s="67">
        <v>24.047169811320753</v>
      </c>
      <c r="M20" s="69" t="s">
        <v>42</v>
      </c>
      <c r="N20" s="62"/>
      <c r="R20" s="6">
        <v>1075</v>
      </c>
      <c r="S20" s="6">
        <v>42</v>
      </c>
      <c r="T20" s="53">
        <f t="shared" si="0"/>
        <v>25.595238095238095</v>
      </c>
      <c r="U20" s="54">
        <v>3706</v>
      </c>
      <c r="V20" s="55">
        <v>236</v>
      </c>
      <c r="W20" s="53">
        <f t="shared" si="1"/>
        <v>15.703389830508474</v>
      </c>
      <c r="X20" s="56">
        <v>3128</v>
      </c>
      <c r="Y20" s="57">
        <v>161</v>
      </c>
      <c r="Z20" s="53">
        <f t="shared" si="2"/>
        <v>19.428571428571427</v>
      </c>
      <c r="AB20" s="55">
        <v>7909</v>
      </c>
      <c r="AC20" s="6">
        <v>396</v>
      </c>
      <c r="AD20" s="58">
        <f t="shared" si="3"/>
        <v>19.972222222222221</v>
      </c>
      <c r="AE20" s="70">
        <f>'[1]T-3.8'!E21/'[1]T-3.3'!E23</f>
        <v>22.635245901639344</v>
      </c>
      <c r="AF20" s="70">
        <f>'[1]T-3.8'!H21/'[1]T-3.3'!J23</f>
        <v>17.75</v>
      </c>
      <c r="AG20" s="70">
        <f>'[1]T-3.8'!K21/'[1]T-3.3'!K23</f>
        <v>18.710743801652892</v>
      </c>
      <c r="AH20" s="70">
        <f>'[1]T-3.8'!W21/'[1]T-3.3'!L23</f>
        <v>30.710843373493976</v>
      </c>
      <c r="AI20" s="60">
        <f>'[1]T-3.8'!E21/'[1]T-3.5'!E21</f>
        <v>20.455555555555556</v>
      </c>
      <c r="AJ20" s="60">
        <f>'[1]T-3.8'!H21/'[1]T-3.5'!H21</f>
        <v>24.482758620689655</v>
      </c>
      <c r="AK20" s="60">
        <f>'[1]T-3.8'!K21/'[1]T-3.5'!K21</f>
        <v>16.770370370370369</v>
      </c>
      <c r="AL20" s="60">
        <f>'[1]T-3.8'!W21/'[1]T-3.5'!N21</f>
        <v>24.047169811320753</v>
      </c>
    </row>
    <row r="21" spans="1:38" ht="18" customHeight="1">
      <c r="A21" s="61" t="s">
        <v>43</v>
      </c>
      <c r="B21" s="62"/>
      <c r="C21" s="62"/>
      <c r="D21" s="63"/>
      <c r="E21" s="64">
        <v>19.972222222222221</v>
      </c>
      <c r="F21" s="65">
        <v>14.930555555555555</v>
      </c>
      <c r="G21" s="64">
        <v>17.078341013824886</v>
      </c>
      <c r="H21" s="65">
        <v>29.233644859813083</v>
      </c>
      <c r="I21" s="66">
        <v>18.015945330296127</v>
      </c>
      <c r="J21" s="67">
        <v>25.595238095238095</v>
      </c>
      <c r="K21" s="66">
        <v>15.703389830508474</v>
      </c>
      <c r="L21" s="67">
        <v>19.428571428571427</v>
      </c>
      <c r="M21" s="69" t="s">
        <v>44</v>
      </c>
      <c r="N21" s="62"/>
      <c r="R21" s="6">
        <v>1079</v>
      </c>
      <c r="S21" s="6">
        <v>56</v>
      </c>
      <c r="T21" s="53">
        <f t="shared" si="0"/>
        <v>19.267857142857142</v>
      </c>
      <c r="U21" s="54">
        <v>3324</v>
      </c>
      <c r="V21" s="55">
        <v>190</v>
      </c>
      <c r="W21" s="53">
        <f t="shared" si="1"/>
        <v>17.494736842105262</v>
      </c>
      <c r="X21" s="56">
        <v>2530</v>
      </c>
      <c r="Y21" s="57">
        <v>96</v>
      </c>
      <c r="Z21" s="53">
        <f t="shared" si="2"/>
        <v>26.354166666666668</v>
      </c>
      <c r="AB21" s="55">
        <v>6933</v>
      </c>
      <c r="AC21" s="6">
        <v>306</v>
      </c>
      <c r="AD21" s="58">
        <f t="shared" si="3"/>
        <v>22.656862745098039</v>
      </c>
      <c r="AE21" s="70">
        <f>'[1]T-3.8'!E22/'[1]T-3.3'!E24</f>
        <v>19.972222222222221</v>
      </c>
      <c r="AF21" s="70">
        <f>'[1]T-3.8'!H22/'[1]T-3.3'!J24</f>
        <v>14.930555555555555</v>
      </c>
      <c r="AG21" s="70">
        <f>'[1]T-3.8'!K22/'[1]T-3.3'!K24</f>
        <v>17.078341013824886</v>
      </c>
      <c r="AH21" s="70">
        <f>'[1]T-3.8'!W22/'[1]T-3.3'!L24</f>
        <v>29.233644859813083</v>
      </c>
      <c r="AI21" s="60">
        <f>'[1]T-3.8'!E22/'[1]T-3.5'!E22</f>
        <v>18.015945330296127</v>
      </c>
      <c r="AJ21" s="60">
        <f>'[1]T-3.8'!H22/'[1]T-3.5'!H22</f>
        <v>25.595238095238095</v>
      </c>
      <c r="AK21" s="60">
        <f>'[1]T-3.8'!K22/'[1]T-3.5'!K22</f>
        <v>15.703389830508474</v>
      </c>
      <c r="AL21" s="60">
        <f>'[1]T-3.8'!W22/'[1]T-3.5'!N22</f>
        <v>19.428571428571427</v>
      </c>
    </row>
    <row r="22" spans="1:38" ht="18" customHeight="1">
      <c r="A22" s="61" t="s">
        <v>45</v>
      </c>
      <c r="B22" s="62"/>
      <c r="C22" s="62"/>
      <c r="D22" s="63"/>
      <c r="E22" s="64">
        <v>22.656862745098039</v>
      </c>
      <c r="F22" s="65">
        <v>19.267857142857142</v>
      </c>
      <c r="G22" s="64">
        <v>19.55294117647059</v>
      </c>
      <c r="H22" s="65">
        <v>31.625</v>
      </c>
      <c r="I22" s="66">
        <v>20.271929824561404</v>
      </c>
      <c r="J22" s="67">
        <v>19.267857142857142</v>
      </c>
      <c r="K22" s="66">
        <v>17.494736842105262</v>
      </c>
      <c r="L22" s="67">
        <v>26.354166666666668</v>
      </c>
      <c r="M22" s="69" t="s">
        <v>46</v>
      </c>
      <c r="N22" s="62"/>
      <c r="R22" s="6">
        <v>955</v>
      </c>
      <c r="S22" s="6">
        <v>44</v>
      </c>
      <c r="T22" s="53">
        <f t="shared" si="0"/>
        <v>21.704545454545453</v>
      </c>
      <c r="U22" s="54">
        <v>2734</v>
      </c>
      <c r="V22" s="55">
        <v>156</v>
      </c>
      <c r="W22" s="53">
        <f t="shared" si="1"/>
        <v>17.525641025641026</v>
      </c>
      <c r="X22" s="56">
        <v>1954</v>
      </c>
      <c r="Y22" s="57">
        <v>70</v>
      </c>
      <c r="Z22" s="53">
        <f t="shared" si="2"/>
        <v>27.914285714285715</v>
      </c>
      <c r="AB22" s="55">
        <v>5643</v>
      </c>
      <c r="AC22" s="6">
        <v>247</v>
      </c>
      <c r="AD22" s="58">
        <f t="shared" si="3"/>
        <v>22.846153846153847</v>
      </c>
      <c r="AE22" s="70">
        <f>'[1]T-3.8'!E23/'[1]T-3.3'!E25</f>
        <v>22.656862745098039</v>
      </c>
      <c r="AF22" s="70">
        <f>'[1]T-3.8'!H23/'[1]T-3.3'!J25</f>
        <v>19.267857142857142</v>
      </c>
      <c r="AG22" s="70">
        <f>'[1]T-3.8'!K23/'[1]T-3.3'!K25</f>
        <v>19.55294117647059</v>
      </c>
      <c r="AH22" s="70">
        <f>'[1]T-3.8'!W23/'[1]T-3.3'!L25</f>
        <v>31.625</v>
      </c>
      <c r="AI22" s="60">
        <f>'[1]T-3.8'!E23/'[1]T-3.5'!E23</f>
        <v>20.271929824561404</v>
      </c>
      <c r="AJ22" s="60">
        <f>'[1]T-3.8'!H23/'[1]T-3.5'!H23</f>
        <v>19.267857142857142</v>
      </c>
      <c r="AK22" s="60">
        <f>'[1]T-3.8'!K23/'[1]T-3.5'!K23</f>
        <v>17.494736842105262</v>
      </c>
      <c r="AL22" s="60">
        <f>'[1]T-3.8'!W23/'[1]T-3.5'!N23</f>
        <v>26.354166666666668</v>
      </c>
    </row>
    <row r="23" spans="1:38" ht="18" customHeight="1">
      <c r="A23" s="61" t="s">
        <v>47</v>
      </c>
      <c r="B23" s="62"/>
      <c r="C23" s="62"/>
      <c r="D23" s="63"/>
      <c r="E23" s="64">
        <v>22.846153846153847</v>
      </c>
      <c r="F23" s="65">
        <v>21.704545454545453</v>
      </c>
      <c r="G23" s="64">
        <v>19.956204379562045</v>
      </c>
      <c r="H23" s="65">
        <v>29.606060606060606</v>
      </c>
      <c r="I23" s="66">
        <v>20.9</v>
      </c>
      <c r="J23" s="67">
        <v>21.704545454545453</v>
      </c>
      <c r="K23" s="66">
        <v>17.525641025641026</v>
      </c>
      <c r="L23" s="67">
        <v>27.914285714285715</v>
      </c>
      <c r="M23" s="69" t="s">
        <v>48</v>
      </c>
      <c r="N23" s="62"/>
      <c r="R23" s="6">
        <v>1071</v>
      </c>
      <c r="S23" s="6">
        <v>60</v>
      </c>
      <c r="T23" s="53">
        <f t="shared" si="0"/>
        <v>17.850000000000001</v>
      </c>
      <c r="U23" s="54">
        <v>3412</v>
      </c>
      <c r="V23" s="55">
        <v>206</v>
      </c>
      <c r="W23" s="53">
        <f t="shared" si="1"/>
        <v>16.563106796116504</v>
      </c>
      <c r="X23" s="56">
        <v>1650</v>
      </c>
      <c r="Y23" s="57">
        <v>58</v>
      </c>
      <c r="Z23" s="53">
        <f t="shared" si="2"/>
        <v>28.448275862068964</v>
      </c>
      <c r="AB23" s="55">
        <v>6133</v>
      </c>
      <c r="AC23" s="6">
        <v>297</v>
      </c>
      <c r="AD23" s="58">
        <f t="shared" si="3"/>
        <v>20.649831649831651</v>
      </c>
      <c r="AE23" s="70">
        <f>'[1]T-3.8'!E24/'[1]T-3.3'!E42</f>
        <v>22.846153846153847</v>
      </c>
      <c r="AF23" s="70">
        <f>'[1]T-3.8'!H24/'[1]T-3.3'!J42</f>
        <v>21.704545454545453</v>
      </c>
      <c r="AG23" s="70">
        <f>'[1]T-3.8'!K24/'[1]T-3.3'!K42</f>
        <v>19.956204379562045</v>
      </c>
      <c r="AH23" s="70">
        <f>'[1]T-3.8'!W24/'[1]T-3.3'!L42</f>
        <v>29.606060606060606</v>
      </c>
      <c r="AI23" s="60">
        <f>'[1]T-3.8'!E24/'[1]T-3.5'!E24</f>
        <v>20.9</v>
      </c>
      <c r="AJ23" s="60">
        <f>'[1]T-3.8'!H24/'[1]T-3.5'!H24</f>
        <v>21.704545454545453</v>
      </c>
      <c r="AK23" s="60">
        <f>'[1]T-3.8'!K24/'[1]T-3.5'!K24</f>
        <v>17.525641025641026</v>
      </c>
      <c r="AL23" s="60">
        <f>'[1]T-3.8'!W24/'[1]T-3.5'!N24</f>
        <v>27.914285714285715</v>
      </c>
    </row>
    <row r="24" spans="1:38" ht="18" customHeight="1">
      <c r="A24" s="61" t="s">
        <v>49</v>
      </c>
      <c r="B24" s="62"/>
      <c r="C24" s="62"/>
      <c r="D24" s="63"/>
      <c r="E24" s="64">
        <v>20.649831649831651</v>
      </c>
      <c r="F24" s="65">
        <v>17.850000000000001</v>
      </c>
      <c r="G24" s="64">
        <v>19.061452513966479</v>
      </c>
      <c r="H24" s="65">
        <v>28.448275862068964</v>
      </c>
      <c r="I24" s="66">
        <v>18.929012345679013</v>
      </c>
      <c r="J24" s="67">
        <v>17.850000000000001</v>
      </c>
      <c r="K24" s="66">
        <v>16.563106796116504</v>
      </c>
      <c r="L24" s="67">
        <v>28.448275862068964</v>
      </c>
      <c r="M24" s="69" t="s">
        <v>50</v>
      </c>
      <c r="N24" s="62"/>
      <c r="R24" s="6">
        <v>677</v>
      </c>
      <c r="S24" s="6">
        <v>24</v>
      </c>
      <c r="T24" s="53">
        <f t="shared" si="0"/>
        <v>28.208333333333332</v>
      </c>
      <c r="U24" s="54">
        <v>2294</v>
      </c>
      <c r="V24" s="55">
        <v>147</v>
      </c>
      <c r="W24" s="53">
        <f t="shared" si="1"/>
        <v>15.605442176870747</v>
      </c>
      <c r="X24" s="56">
        <v>1858</v>
      </c>
      <c r="Y24" s="57">
        <v>88</v>
      </c>
      <c r="Z24" s="53">
        <f t="shared" si="2"/>
        <v>21.113636363636363</v>
      </c>
      <c r="AB24" s="55">
        <v>4829</v>
      </c>
      <c r="AC24" s="6">
        <v>248</v>
      </c>
      <c r="AD24" s="58">
        <f t="shared" si="3"/>
        <v>19.471774193548388</v>
      </c>
      <c r="AE24" s="70">
        <f>'[1]T-3.8'!E25/'[1]T-3.3'!E43</f>
        <v>20.649831649831651</v>
      </c>
      <c r="AF24" s="70">
        <f>'[1]T-3.8'!H25/'[1]T-3.3'!J43</f>
        <v>17.850000000000001</v>
      </c>
      <c r="AG24" s="70">
        <f>'[1]T-3.8'!K25/'[1]T-3.3'!K43</f>
        <v>19.061452513966479</v>
      </c>
      <c r="AH24" s="70">
        <f>'[1]T-3.8'!W25/'[1]T-3.3'!L43</f>
        <v>28.448275862068964</v>
      </c>
      <c r="AI24" s="60">
        <f>'[1]T-3.8'!E25/'[1]T-3.5'!E25</f>
        <v>18.929012345679013</v>
      </c>
      <c r="AJ24" s="60">
        <f>'[1]T-3.8'!H25/'[1]T-3.5'!H25</f>
        <v>17.850000000000001</v>
      </c>
      <c r="AK24" s="60">
        <f>'[1]T-3.8'!K25/'[1]T-3.5'!K25</f>
        <v>16.563106796116504</v>
      </c>
      <c r="AL24" s="60">
        <f>'[1]T-3.8'!W25/'[1]T-3.5'!N25</f>
        <v>28.448275862068964</v>
      </c>
    </row>
    <row r="25" spans="1:38" ht="18" customHeight="1">
      <c r="A25" s="61" t="s">
        <v>51</v>
      </c>
      <c r="B25" s="73"/>
      <c r="C25" s="62"/>
      <c r="D25" s="63"/>
      <c r="E25" s="64">
        <v>19.471774193548388</v>
      </c>
      <c r="F25" s="65">
        <v>14.717391304347826</v>
      </c>
      <c r="G25" s="64">
        <v>16.503597122302157</v>
      </c>
      <c r="H25" s="65">
        <v>29.49206349206349</v>
      </c>
      <c r="I25" s="66">
        <v>18.644787644787645</v>
      </c>
      <c r="J25" s="67">
        <v>28.208333333333332</v>
      </c>
      <c r="K25" s="66">
        <v>15.605442176870747</v>
      </c>
      <c r="L25" s="67">
        <v>21.113636363636363</v>
      </c>
      <c r="M25" s="69" t="s">
        <v>52</v>
      </c>
      <c r="N25" s="62"/>
      <c r="R25" s="6">
        <v>688</v>
      </c>
      <c r="S25" s="6">
        <v>29</v>
      </c>
      <c r="T25" s="53">
        <f t="shared" si="0"/>
        <v>23.724137931034484</v>
      </c>
      <c r="U25" s="54">
        <v>2374</v>
      </c>
      <c r="V25" s="74">
        <v>30</v>
      </c>
      <c r="W25" s="53">
        <f t="shared" si="1"/>
        <v>79.13333333333334</v>
      </c>
      <c r="X25" s="56">
        <v>1599</v>
      </c>
      <c r="Y25" s="57">
        <v>191</v>
      </c>
      <c r="Z25" s="53">
        <f t="shared" si="2"/>
        <v>8.3717277486911001</v>
      </c>
      <c r="AB25" s="74">
        <v>4661</v>
      </c>
      <c r="AC25" s="6">
        <v>243</v>
      </c>
      <c r="AD25" s="58">
        <f t="shared" si="3"/>
        <v>19.181069958847736</v>
      </c>
      <c r="AE25" s="70">
        <f>'[1]T-3.8'!E26/'[1]T-3.3'!E44</f>
        <v>19.471774193548388</v>
      </c>
      <c r="AF25" s="70">
        <f>'[1]T-3.8'!H26/'[1]T-3.3'!J44</f>
        <v>14.717391304347826</v>
      </c>
      <c r="AG25" s="70">
        <f>'[1]T-3.8'!K26/'[1]T-3.3'!K44</f>
        <v>16.503597122302157</v>
      </c>
      <c r="AH25" s="70">
        <f>'[1]T-3.8'!W26/'[1]T-3.3'!L44</f>
        <v>29.49206349206349</v>
      </c>
      <c r="AI25" s="60">
        <f>'[1]T-3.8'!E26/'[1]T-3.5'!E26</f>
        <v>18.644787644787645</v>
      </c>
      <c r="AJ25" s="60">
        <f>'[1]T-3.8'!H26/'[1]T-3.5'!H26</f>
        <v>28.208333333333332</v>
      </c>
      <c r="AK25" s="60">
        <f>'[1]T-3.8'!K26/'[1]T-3.5'!K26</f>
        <v>15.605442176870747</v>
      </c>
      <c r="AL25" s="60">
        <f>'[1]T-3.8'!W26/'[1]T-3.5'!N26</f>
        <v>21.113636363636363</v>
      </c>
    </row>
    <row r="26" spans="1:38" ht="18" customHeight="1">
      <c r="A26" s="75" t="s">
        <v>53</v>
      </c>
      <c r="B26" s="76"/>
      <c r="C26" s="77"/>
      <c r="D26" s="78"/>
      <c r="E26" s="79">
        <v>19.91769547325103</v>
      </c>
      <c r="F26" s="80">
        <v>15.422222222222222</v>
      </c>
      <c r="G26" s="79">
        <v>17.664285714285715</v>
      </c>
      <c r="H26" s="80">
        <v>28.844827586206897</v>
      </c>
      <c r="I26" s="81">
        <v>17.163120567375888</v>
      </c>
      <c r="J26" s="82">
        <v>16.926829268292682</v>
      </c>
      <c r="K26" s="81">
        <v>18.455223880597014</v>
      </c>
      <c r="L26" s="82">
        <v>19.916666666666668</v>
      </c>
      <c r="M26" s="83" t="s">
        <v>54</v>
      </c>
      <c r="N26" s="77"/>
      <c r="AE26" s="70">
        <f>'[1]T-3.8'!E27/'[1]T-3.3'!E45</f>
        <v>19.91769547325103</v>
      </c>
      <c r="AF26" s="70">
        <f>'[1]T-3.8'!H27/'[1]T-3.3'!J45</f>
        <v>15.422222222222222</v>
      </c>
      <c r="AG26" s="70">
        <f>'[1]T-3.8'!K27/'[1]T-3.3'!K45</f>
        <v>17.664285714285715</v>
      </c>
      <c r="AH26" s="70">
        <f>'[1]T-3.8'!W27/'[1]T-3.3'!L45</f>
        <v>28.844827586206897</v>
      </c>
      <c r="AI26" s="60">
        <f>'[1]T-3.8'!E27/'[1]T-3.5'!E27</f>
        <v>17.163120567375888</v>
      </c>
      <c r="AJ26" s="60">
        <f>'[1]T-3.8'!H27/'[1]T-3.5'!H27</f>
        <v>16.926829268292682</v>
      </c>
      <c r="AK26" s="60">
        <f>'[1]T-3.8'!K27/'[1]T-3.5'!K27</f>
        <v>18.455223880597014</v>
      </c>
      <c r="AL26" s="60">
        <f>'[1]T-3.8'!W27/'[1]T-3.5'!N27</f>
        <v>19.916666666666668</v>
      </c>
    </row>
    <row r="27" spans="1:38" s="84" customFormat="1" ht="17.25">
      <c r="A27" s="84" t="s">
        <v>55</v>
      </c>
      <c r="B27" s="85" t="s">
        <v>56</v>
      </c>
      <c r="C27" s="85"/>
      <c r="D27" s="86"/>
      <c r="E27" s="85"/>
      <c r="F27" s="86"/>
      <c r="G27" s="86"/>
      <c r="H27" s="85" t="s">
        <v>57</v>
      </c>
      <c r="J27" s="62"/>
      <c r="K27" s="62"/>
      <c r="M27" s="85"/>
      <c r="N27" s="86"/>
      <c r="O27" s="86"/>
      <c r="P27" s="85"/>
      <c r="S27" s="84">
        <v>1779</v>
      </c>
      <c r="T27" s="87">
        <v>5390</v>
      </c>
      <c r="U27" s="87">
        <v>2716</v>
      </c>
      <c r="W27" s="87">
        <v>44859</v>
      </c>
      <c r="X27" s="87">
        <v>2386</v>
      </c>
      <c r="Y27" s="84">
        <f>W27/X27</f>
        <v>18.800922045264041</v>
      </c>
    </row>
    <row r="28" spans="1:38" s="84" customFormat="1" ht="17.25">
      <c r="B28" s="85" t="s">
        <v>58</v>
      </c>
      <c r="C28" s="85" t="s">
        <v>59</v>
      </c>
      <c r="D28" s="86"/>
      <c r="E28" s="85"/>
      <c r="F28" s="86"/>
      <c r="G28" s="86"/>
      <c r="H28" s="85" t="s">
        <v>60</v>
      </c>
      <c r="J28" s="62"/>
      <c r="K28" s="62"/>
      <c r="M28" s="85"/>
      <c r="N28" s="86"/>
      <c r="O28" s="86"/>
      <c r="P28" s="85"/>
      <c r="S28" s="84">
        <v>31886</v>
      </c>
      <c r="T28" s="87">
        <v>100353</v>
      </c>
      <c r="U28" s="87">
        <v>82655</v>
      </c>
      <c r="W28" s="87">
        <v>9318</v>
      </c>
      <c r="X28" s="87">
        <v>497</v>
      </c>
      <c r="Y28" s="84">
        <f t="shared" ref="Y28:Y43" si="4">W28/X28</f>
        <v>18.748490945674043</v>
      </c>
    </row>
    <row r="29" spans="1:38" ht="21.75">
      <c r="B29" s="86"/>
      <c r="C29" s="86" t="s">
        <v>61</v>
      </c>
      <c r="D29" s="86"/>
      <c r="E29" s="86"/>
      <c r="F29" s="86"/>
      <c r="G29" s="86"/>
      <c r="H29" s="86" t="s">
        <v>62</v>
      </c>
      <c r="J29" s="84"/>
      <c r="K29"/>
      <c r="M29" s="86"/>
      <c r="N29" s="86"/>
      <c r="O29" s="86"/>
      <c r="P29" s="86"/>
      <c r="S29" s="88">
        <f>S28/S27</f>
        <v>17.923552557616638</v>
      </c>
      <c r="T29" s="88">
        <f>T28/T27</f>
        <v>18.618367346938776</v>
      </c>
      <c r="U29" s="88">
        <f>U28/U27</f>
        <v>30.43262150220913</v>
      </c>
      <c r="W29" s="7">
        <v>15559</v>
      </c>
      <c r="X29" s="7">
        <v>816</v>
      </c>
      <c r="Y29" s="84">
        <f t="shared" si="4"/>
        <v>19.067401960784313</v>
      </c>
    </row>
    <row r="30" spans="1:38">
      <c r="W30" s="7">
        <v>9979</v>
      </c>
      <c r="X30" s="7">
        <v>536</v>
      </c>
      <c r="Y30" s="84">
        <f t="shared" si="4"/>
        <v>18.617537313432837</v>
      </c>
    </row>
    <row r="31" spans="1:38">
      <c r="F31" s="6">
        <f>SUM(F10:F26)/17</f>
        <v>17.352113600652466</v>
      </c>
      <c r="S31" s="6">
        <v>9885</v>
      </c>
      <c r="T31" s="7">
        <v>214894</v>
      </c>
      <c r="U31" s="7">
        <f>T31/S31</f>
        <v>21.739403136064745</v>
      </c>
      <c r="W31" s="7">
        <v>23037</v>
      </c>
      <c r="X31" s="7">
        <v>1145</v>
      </c>
      <c r="Y31" s="84">
        <f t="shared" si="4"/>
        <v>20.119650655021832</v>
      </c>
    </row>
    <row r="32" spans="1:38">
      <c r="W32" s="7">
        <v>9600</v>
      </c>
      <c r="X32" s="7">
        <v>473</v>
      </c>
      <c r="Y32" s="84">
        <f t="shared" si="4"/>
        <v>20.29598308668076</v>
      </c>
    </row>
    <row r="33" spans="19:25">
      <c r="W33" s="7">
        <v>13542</v>
      </c>
      <c r="X33" s="7">
        <v>683</v>
      </c>
      <c r="Y33" s="84">
        <f t="shared" si="4"/>
        <v>19.82723279648609</v>
      </c>
    </row>
    <row r="34" spans="19:25">
      <c r="S34" s="6">
        <v>31886</v>
      </c>
      <c r="T34" s="7">
        <v>100353</v>
      </c>
      <c r="U34" s="7">
        <v>82655</v>
      </c>
      <c r="W34" s="7">
        <v>6009</v>
      </c>
      <c r="X34" s="7">
        <v>356</v>
      </c>
      <c r="Y34" s="84">
        <f t="shared" si="4"/>
        <v>16.879213483146067</v>
      </c>
    </row>
    <row r="35" spans="19:25">
      <c r="S35" s="6">
        <v>1221</v>
      </c>
      <c r="T35" s="7">
        <v>5558</v>
      </c>
      <c r="U35" s="7">
        <v>4280</v>
      </c>
      <c r="W35" s="7">
        <v>20764</v>
      </c>
      <c r="X35" s="7">
        <v>1028</v>
      </c>
      <c r="Y35" s="84">
        <f t="shared" si="4"/>
        <v>20.198443579766536</v>
      </c>
    </row>
    <row r="36" spans="19:25">
      <c r="S36" s="6">
        <f>S34/S35</f>
        <v>26.114660114660115</v>
      </c>
      <c r="T36" s="6">
        <f>T34/T35</f>
        <v>18.055595537963296</v>
      </c>
      <c r="U36" s="6">
        <f>U34/U35</f>
        <v>19.311915887850468</v>
      </c>
      <c r="W36" s="7">
        <v>20596</v>
      </c>
      <c r="X36" s="7">
        <v>985</v>
      </c>
      <c r="Y36" s="84">
        <f t="shared" si="4"/>
        <v>20.90964467005076</v>
      </c>
    </row>
    <row r="37" spans="19:25">
      <c r="W37" s="7">
        <v>5523</v>
      </c>
      <c r="X37" s="7">
        <v>270</v>
      </c>
      <c r="Y37" s="84">
        <f t="shared" si="4"/>
        <v>20.455555555555556</v>
      </c>
    </row>
    <row r="38" spans="19:25">
      <c r="W38" s="7">
        <v>7909</v>
      </c>
      <c r="X38" s="7">
        <v>439</v>
      </c>
      <c r="Y38" s="84">
        <f t="shared" si="4"/>
        <v>18.015945330296127</v>
      </c>
    </row>
    <row r="39" spans="19:25">
      <c r="W39" s="7">
        <v>6933</v>
      </c>
      <c r="X39" s="7">
        <v>342</v>
      </c>
      <c r="Y39" s="84">
        <f t="shared" si="4"/>
        <v>20.271929824561404</v>
      </c>
    </row>
    <row r="40" spans="19:25">
      <c r="W40" s="7">
        <v>5643</v>
      </c>
      <c r="X40" s="7">
        <v>270</v>
      </c>
      <c r="Y40" s="84">
        <f t="shared" si="4"/>
        <v>20.9</v>
      </c>
    </row>
    <row r="41" spans="19:25">
      <c r="W41" s="7">
        <v>6133</v>
      </c>
      <c r="X41" s="7">
        <v>324</v>
      </c>
      <c r="Y41" s="84">
        <f t="shared" si="4"/>
        <v>18.929012345679013</v>
      </c>
    </row>
    <row r="42" spans="19:25">
      <c r="W42" s="7">
        <v>4829</v>
      </c>
      <c r="X42" s="7">
        <v>259</v>
      </c>
      <c r="Y42" s="84">
        <f t="shared" si="4"/>
        <v>18.644787644787645</v>
      </c>
    </row>
    <row r="43" spans="19:25">
      <c r="W43" s="7">
        <v>4661</v>
      </c>
      <c r="X43" s="7">
        <v>250</v>
      </c>
      <c r="Y43" s="84">
        <f t="shared" si="4"/>
        <v>18.643999999999998</v>
      </c>
    </row>
    <row r="44" spans="19:25">
      <c r="V44" s="6">
        <v>214894</v>
      </c>
    </row>
    <row r="45" spans="19:25">
      <c r="V45" s="89">
        <v>11059</v>
      </c>
    </row>
    <row r="46" spans="19:25">
      <c r="V46" s="6">
        <f>V44/V45</f>
        <v>19.43159417668867</v>
      </c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2016-11-18T08:24:26Z</dcterms:created>
  <dcterms:modified xsi:type="dcterms:W3CDTF">2016-11-18T08:24:32Z</dcterms:modified>
</cp:coreProperties>
</file>