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7" sheetId="1" r:id="rId1"/>
  </sheets>
  <definedNames>
    <definedName name="_xlnm.Print_Area" localSheetId="0">'T-2.7'!$A$1:$X$22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E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</calcChain>
</file>

<file path=xl/sharedStrings.xml><?xml version="1.0" encoding="utf-8"?>
<sst xmlns="http://schemas.openxmlformats.org/spreadsheetml/2006/main" count="71" uniqueCount="44">
  <si>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</si>
  <si>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</si>
  <si>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</si>
  <si>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ที่มา:</t>
  </si>
  <si>
    <t xml:space="preserve"> 50  hours and over</t>
  </si>
  <si>
    <t>50  ชั่วโมงขึ้นไป</t>
  </si>
  <si>
    <t xml:space="preserve"> 40 - 49  hours</t>
  </si>
  <si>
    <t>40 - 49  ชั่วโมง</t>
  </si>
  <si>
    <t xml:space="preserve"> 35 - 39  hours</t>
  </si>
  <si>
    <t>35 - 39  ชั่วโมง</t>
  </si>
  <si>
    <t xml:space="preserve"> 30 - 34  hours</t>
  </si>
  <si>
    <t>30 - 34  ชั่วโมง</t>
  </si>
  <si>
    <t xml:space="preserve"> 20 - 29  hours</t>
  </si>
  <si>
    <t>20 - 29  ชั่วโมง</t>
  </si>
  <si>
    <t xml:space="preserve"> 10 - 19  hours</t>
  </si>
  <si>
    <t xml:space="preserve">10 - 19  ชั่วโมง </t>
  </si>
  <si>
    <t xml:space="preserve">   1  -  9  hours</t>
  </si>
  <si>
    <t xml:space="preserve">  1  -  9  ชั่วโมง</t>
  </si>
  <si>
    <t xml:space="preserve">  Not work</t>
  </si>
  <si>
    <t>ไม่ได้ทำงาน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</si>
  <si>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</si>
  <si>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</si>
  <si>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</si>
  <si>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</si>
  <si>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</si>
  <si>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</si>
  <si>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</si>
  <si>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</si>
  <si>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</si>
  <si>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</si>
  <si>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</si>
  <si>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</si>
  <si>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</si>
  <si>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</si>
  <si>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</si>
  <si>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 xml:space="preserve">Hours worked </t>
  </si>
  <si>
    <t>2560 (2017)</t>
  </si>
  <si>
    <t>2559 (2016)</t>
  </si>
  <si>
    <t>ชั่วโมงทำงาน</t>
  </si>
  <si>
    <t>(หน่วยเป็นพัน   In thousands)</t>
  </si>
  <si>
    <t>Employed Persons Aged 15 Years and Over by Hours Worked per Week, Sex and Quarterly: 2016 - 2017</t>
  </si>
  <si>
    <t>Table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</si>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</sst>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\ "/>
    <numFmt numFmtId="188" formatCode="\-\ 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quotePrefix="1" applyFont="1" applyBorder="1"/>
    <xf numFmtId="0" fontId="3" fillId="0" borderId="5" xfId="0" applyFont="1" applyBorder="1" applyAlignment="1">
      <alignment horizontal="left"/>
    </xf>
    <xf numFmtId="187" fontId="3" fillId="0" borderId="6" xfId="0" applyNumberFormat="1" applyFont="1" applyBorder="1"/>
    <xf numFmtId="187" fontId="3" fillId="0" borderId="7" xfId="0" applyNumberFormat="1" applyFont="1" applyBorder="1"/>
    <xf numFmtId="187" fontId="3" fillId="0" borderId="5" xfId="0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0" fontId="3" fillId="0" borderId="0" xfId="0" quotePrefix="1" applyFont="1" applyAlignment="1">
      <alignment horizontal="left"/>
    </xf>
    <xf numFmtId="188" fontId="3" fillId="0" borderId="7" xfId="0" applyNumberFormat="1" applyFont="1" applyBorder="1"/>
    <xf numFmtId="0" fontId="3" fillId="0" borderId="5" xfId="0" applyFont="1" applyBorder="1"/>
    <xf numFmtId="0" fontId="4" fillId="0" borderId="0" xfId="0" applyFont="1"/>
    <xf numFmtId="0" fontId="4" fillId="0" borderId="0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5" fillId="0" borderId="10" xfId="0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187" fontId="5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9525</xdr:rowOff>
    </xdr:from>
    <xdr:to>
      <xdr:col>24</xdr:col>
      <xdr:colOff>95250</xdr:colOff>
      <xdr:row>22</xdr:row>
      <xdr:rowOff>85725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9629775" y="9525"/>
          <a:ext cx="552450" cy="6762750"/>
          <a:chOff x="990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1" y="160"/>
            <a:ext cx="52" cy="5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showGridLines="0" tabSelected="1" topLeftCell="A9" workbookViewId="0">
      <selection activeCell="Z21" sqref="Z21"/>
    </sheetView>
  </sheetViews>
  <sheetFormatPr defaultRowHeight="18.75"/>
  <cols>
    <col min="1" max="1" width="1.7109375" style="1" customWidth="1"/>
    <col min="2" max="2" width="6.140625" style="1" customWidth="1"/>
    <col min="3" max="3" width="4.28515625" style="1" customWidth="1"/>
    <col min="4" max="4" width="3.42578125" style="1" customWidth="1"/>
    <col min="5" max="19" width="7.42578125" style="1" customWidth="1"/>
    <col min="20" max="20" width="12" style="1" customWidth="1"/>
    <col min="21" max="21" width="1.42578125" style="1" customWidth="1"/>
    <col min="22" max="22" width="4" style="1" customWidth="1"/>
    <col min="23" max="23" width="2.7109375" style="2" customWidth="1"/>
    <col min="24" max="24" width="4.140625" style="1" customWidth="1"/>
    <col min="25" max="16384" width="9.140625" style="1"/>
  </cols>
  <sheetData>
    <row r="1" spans="1:23" s="54" customFormat="1">
      <c r="B1" s="54" t="s">
        <v>43</v>
      </c>
      <c r="C1" s="55">
        <v>2.7</v>
      </c>
      <c r="D1" s="54" t="s">
        <v>42</v>
      </c>
      <c r="W1" s="56"/>
    </row>
    <row r="2" spans="1:23" s="52" customFormat="1">
      <c r="B2" s="54" t="s">
        <v>41</v>
      </c>
      <c r="C2" s="55">
        <v>2.7</v>
      </c>
      <c r="D2" s="54" t="s">
        <v>40</v>
      </c>
      <c r="E2" s="54"/>
      <c r="W2" s="53"/>
    </row>
    <row r="3" spans="1:2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V3" s="51" t="s">
        <v>39</v>
      </c>
    </row>
    <row r="4" spans="1:23" ht="21.75" customHeight="1">
      <c r="A4" s="46" t="s">
        <v>38</v>
      </c>
      <c r="B4" s="46"/>
      <c r="C4" s="46"/>
      <c r="D4" s="45"/>
      <c r="E4" s="50" t="s">
        <v>37</v>
      </c>
      <c r="F4" s="49"/>
      <c r="G4" s="49"/>
      <c r="H4" s="49"/>
      <c r="I4" s="49"/>
      <c r="J4" s="49"/>
      <c r="K4" s="49"/>
      <c r="L4" s="49"/>
      <c r="M4" s="49"/>
      <c r="N4" s="49"/>
      <c r="O4" s="49"/>
      <c r="P4" s="48"/>
      <c r="Q4" s="50" t="s">
        <v>36</v>
      </c>
      <c r="R4" s="49"/>
      <c r="S4" s="48"/>
      <c r="T4" s="47" t="s">
        <v>35</v>
      </c>
      <c r="U4" s="46"/>
      <c r="V4" s="46"/>
    </row>
    <row r="5" spans="1:23" s="3" customFormat="1" ht="22.5" customHeight="1">
      <c r="A5" s="38"/>
      <c r="B5" s="38"/>
      <c r="C5" s="38"/>
      <c r="D5" s="44"/>
      <c r="E5" s="47" t="s">
        <v>31</v>
      </c>
      <c r="F5" s="46"/>
      <c r="G5" s="45"/>
      <c r="H5" s="47" t="s">
        <v>34</v>
      </c>
      <c r="I5" s="46"/>
      <c r="J5" s="45"/>
      <c r="K5" s="47" t="s">
        <v>33</v>
      </c>
      <c r="L5" s="46"/>
      <c r="M5" s="45"/>
      <c r="N5" s="47" t="s">
        <v>32</v>
      </c>
      <c r="O5" s="46"/>
      <c r="P5" s="45"/>
      <c r="Q5" s="47" t="s">
        <v>31</v>
      </c>
      <c r="R5" s="46"/>
      <c r="S5" s="45"/>
      <c r="T5" s="39"/>
      <c r="U5" s="38"/>
      <c r="V5" s="38"/>
      <c r="W5" s="4"/>
    </row>
    <row r="6" spans="1:23" s="3" customFormat="1" ht="21.75" customHeight="1">
      <c r="A6" s="38"/>
      <c r="B6" s="38"/>
      <c r="C6" s="38"/>
      <c r="D6" s="44"/>
      <c r="E6" s="32" t="s">
        <v>27</v>
      </c>
      <c r="F6" s="31"/>
      <c r="G6" s="37"/>
      <c r="H6" s="32" t="s">
        <v>30</v>
      </c>
      <c r="I6" s="31"/>
      <c r="J6" s="37"/>
      <c r="K6" s="32" t="s">
        <v>29</v>
      </c>
      <c r="L6" s="31"/>
      <c r="M6" s="37"/>
      <c r="N6" s="32" t="s">
        <v>28</v>
      </c>
      <c r="O6" s="31"/>
      <c r="P6" s="37"/>
      <c r="Q6" s="32" t="s">
        <v>27</v>
      </c>
      <c r="R6" s="31"/>
      <c r="S6" s="37"/>
      <c r="T6" s="39"/>
      <c r="U6" s="38"/>
      <c r="V6" s="38"/>
      <c r="W6" s="4"/>
    </row>
    <row r="7" spans="1:23" s="3" customFormat="1" ht="21.75" customHeight="1">
      <c r="A7" s="38"/>
      <c r="B7" s="38"/>
      <c r="C7" s="38"/>
      <c r="D7" s="44"/>
      <c r="E7" s="42" t="s">
        <v>26</v>
      </c>
      <c r="F7" s="41" t="s">
        <v>25</v>
      </c>
      <c r="G7" s="40" t="s">
        <v>24</v>
      </c>
      <c r="H7" s="43" t="s">
        <v>26</v>
      </c>
      <c r="I7" s="41" t="s">
        <v>25</v>
      </c>
      <c r="J7" s="40" t="s">
        <v>24</v>
      </c>
      <c r="K7" s="42" t="s">
        <v>26</v>
      </c>
      <c r="L7" s="41" t="s">
        <v>25</v>
      </c>
      <c r="M7" s="40" t="s">
        <v>24</v>
      </c>
      <c r="N7" s="42" t="s">
        <v>26</v>
      </c>
      <c r="O7" s="41" t="s">
        <v>25</v>
      </c>
      <c r="P7" s="40" t="s">
        <v>24</v>
      </c>
      <c r="Q7" s="42" t="s">
        <v>26</v>
      </c>
      <c r="R7" s="41" t="s">
        <v>25</v>
      </c>
      <c r="S7" s="40" t="s">
        <v>24</v>
      </c>
      <c r="T7" s="39"/>
      <c r="U7" s="38"/>
      <c r="V7" s="38"/>
      <c r="W7" s="4"/>
    </row>
    <row r="8" spans="1:23" s="3" customFormat="1" ht="21.75" customHeight="1">
      <c r="A8" s="31"/>
      <c r="B8" s="31"/>
      <c r="C8" s="31"/>
      <c r="D8" s="37"/>
      <c r="E8" s="35" t="s">
        <v>20</v>
      </c>
      <c r="F8" s="34" t="s">
        <v>23</v>
      </c>
      <c r="G8" s="33" t="s">
        <v>22</v>
      </c>
      <c r="H8" s="36" t="s">
        <v>20</v>
      </c>
      <c r="I8" s="34" t="s">
        <v>23</v>
      </c>
      <c r="J8" s="33" t="s">
        <v>22</v>
      </c>
      <c r="K8" s="35" t="s">
        <v>20</v>
      </c>
      <c r="L8" s="34" t="s">
        <v>23</v>
      </c>
      <c r="M8" s="33" t="s">
        <v>22</v>
      </c>
      <c r="N8" s="35" t="s">
        <v>20</v>
      </c>
      <c r="O8" s="34" t="s">
        <v>23</v>
      </c>
      <c r="P8" s="33" t="s">
        <v>22</v>
      </c>
      <c r="Q8" s="35" t="s">
        <v>20</v>
      </c>
      <c r="R8" s="34" t="s">
        <v>23</v>
      </c>
      <c r="S8" s="33" t="s">
        <v>22</v>
      </c>
      <c r="T8" s="32"/>
      <c r="U8" s="31"/>
      <c r="V8" s="31"/>
      <c r="W8" s="4"/>
    </row>
    <row r="9" spans="1:23" s="24" customFormat="1" ht="36" customHeight="1">
      <c r="A9" s="26" t="s">
        <v>21</v>
      </c>
      <c r="B9" s="26"/>
      <c r="C9" s="26"/>
      <c r="D9" s="26"/>
      <c r="E9" s="30">
        <f>1318161/1000</f>
        <v>1318.1610000000001</v>
      </c>
      <c r="F9" s="29">
        <f>701888/1000</f>
        <v>701.88800000000003</v>
      </c>
      <c r="G9" s="28">
        <f>616274/1000</f>
        <v>616.274</v>
      </c>
      <c r="H9" s="28">
        <v>1336.0176399999998</v>
      </c>
      <c r="I9" s="28">
        <v>708.87446999999997</v>
      </c>
      <c r="J9" s="28">
        <v>627.14317000000005</v>
      </c>
      <c r="K9" s="28">
        <v>1348.88733</v>
      </c>
      <c r="L9" s="28">
        <v>714.28909999999996</v>
      </c>
      <c r="M9" s="28">
        <v>634.59821999999997</v>
      </c>
      <c r="N9" s="28">
        <v>1302.9185400000001</v>
      </c>
      <c r="O9" s="28">
        <v>677.10059000000001</v>
      </c>
      <c r="P9" s="28">
        <v>625.81795</v>
      </c>
      <c r="Q9" s="28">
        <v>1369.7</v>
      </c>
      <c r="R9" s="28">
        <v>718.7</v>
      </c>
      <c r="S9" s="28">
        <v>651</v>
      </c>
      <c r="T9" s="27" t="s">
        <v>20</v>
      </c>
      <c r="U9" s="26"/>
      <c r="V9" s="26"/>
      <c r="W9" s="25"/>
    </row>
    <row r="10" spans="1:23" s="3" customFormat="1" ht="31.5" customHeight="1">
      <c r="A10" s="21" t="s">
        <v>19</v>
      </c>
      <c r="B10" s="5"/>
      <c r="C10" s="5"/>
      <c r="D10" s="5"/>
      <c r="E10" s="18">
        <f>1202/1000</f>
        <v>1.202</v>
      </c>
      <c r="F10" s="22">
        <v>0</v>
      </c>
      <c r="G10" s="16">
        <f>1202/1000</f>
        <v>1.202</v>
      </c>
      <c r="H10" s="16">
        <v>2.24559</v>
      </c>
      <c r="I10" s="16">
        <v>0.66474999999999995</v>
      </c>
      <c r="J10" s="16">
        <v>1.58084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16">
        <v>5.0999999999999996</v>
      </c>
      <c r="R10" s="16">
        <v>4.3</v>
      </c>
      <c r="S10" s="16">
        <v>0.8</v>
      </c>
      <c r="T10" s="23" t="s">
        <v>18</v>
      </c>
      <c r="U10" s="9"/>
      <c r="V10" s="5"/>
      <c r="W10" s="4"/>
    </row>
    <row r="11" spans="1:23" s="3" customFormat="1" ht="31.5" customHeight="1">
      <c r="A11" s="21" t="s">
        <v>17</v>
      </c>
      <c r="B11" s="5"/>
      <c r="C11" s="5"/>
      <c r="D11" s="5"/>
      <c r="E11" s="18">
        <f>27133/1000</f>
        <v>27.132999999999999</v>
      </c>
      <c r="F11" s="17">
        <f>12073/1000</f>
        <v>12.073</v>
      </c>
      <c r="G11" s="16">
        <f>15060/1000</f>
        <v>15.06</v>
      </c>
      <c r="H11" s="22">
        <v>0</v>
      </c>
      <c r="I11" s="22">
        <v>0</v>
      </c>
      <c r="J11" s="22">
        <v>0</v>
      </c>
      <c r="K11" s="16">
        <v>2.7995700000000001</v>
      </c>
      <c r="L11" s="16">
        <v>0.80279</v>
      </c>
      <c r="M11" s="16">
        <v>1.9967699999999999</v>
      </c>
      <c r="N11" s="16">
        <v>2.67177</v>
      </c>
      <c r="O11" s="16">
        <v>1.43004</v>
      </c>
      <c r="P11" s="16">
        <v>1.24173</v>
      </c>
      <c r="Q11" s="16">
        <v>2.7</v>
      </c>
      <c r="R11" s="16">
        <v>1</v>
      </c>
      <c r="S11" s="16">
        <v>1.7</v>
      </c>
      <c r="T11" s="20" t="s">
        <v>16</v>
      </c>
      <c r="U11" s="14"/>
      <c r="V11" s="5"/>
    </row>
    <row r="12" spans="1:23" s="3" customFormat="1" ht="31.5" customHeight="1">
      <c r="A12" s="21" t="s">
        <v>15</v>
      </c>
      <c r="B12" s="5"/>
      <c r="C12" s="5"/>
      <c r="D12" s="5"/>
      <c r="E12" s="18">
        <f>28704/1000</f>
        <v>28.704000000000001</v>
      </c>
      <c r="F12" s="17">
        <f>18387/1000</f>
        <v>18.387</v>
      </c>
      <c r="G12" s="16">
        <f>10317/1000</f>
        <v>10.317</v>
      </c>
      <c r="H12" s="16">
        <v>0.77589999999999992</v>
      </c>
      <c r="I12" s="16">
        <v>0.77589999999999992</v>
      </c>
      <c r="J12" s="22">
        <v>0</v>
      </c>
      <c r="K12" s="16">
        <v>1.66557</v>
      </c>
      <c r="L12" s="22">
        <v>0</v>
      </c>
      <c r="M12" s="16">
        <v>1.66557</v>
      </c>
      <c r="N12" s="16">
        <v>6.3429200000000003</v>
      </c>
      <c r="O12" s="16">
        <v>3.4200699999999999</v>
      </c>
      <c r="P12" s="16">
        <v>2.9228499999999999</v>
      </c>
      <c r="Q12" s="16">
        <v>35.9</v>
      </c>
      <c r="R12" s="16">
        <v>21.4</v>
      </c>
      <c r="S12" s="16">
        <v>14.5</v>
      </c>
      <c r="T12" s="20" t="s">
        <v>14</v>
      </c>
      <c r="U12" s="19"/>
      <c r="V12" s="19"/>
    </row>
    <row r="13" spans="1:23" s="3" customFormat="1" ht="31.5" customHeight="1">
      <c r="A13" s="21" t="s">
        <v>13</v>
      </c>
      <c r="B13" s="5"/>
      <c r="C13" s="5"/>
      <c r="D13" s="5"/>
      <c r="E13" s="18">
        <f>48156/1000</f>
        <v>48.155999999999999</v>
      </c>
      <c r="F13" s="17">
        <f>26133/1000</f>
        <v>26.132999999999999</v>
      </c>
      <c r="G13" s="16">
        <f>22023/1000</f>
        <v>22.023</v>
      </c>
      <c r="H13" s="16">
        <v>8.4104899999999994</v>
      </c>
      <c r="I13" s="16">
        <v>4.2296400000000007</v>
      </c>
      <c r="J13" s="16">
        <v>4.1808500000000004</v>
      </c>
      <c r="K13" s="16">
        <v>3.3602699999999999</v>
      </c>
      <c r="L13" s="16">
        <v>1.71556</v>
      </c>
      <c r="M13" s="16">
        <v>1.6447100000000001</v>
      </c>
      <c r="N13" s="16">
        <v>14.425409999999999</v>
      </c>
      <c r="O13" s="16">
        <v>10.46533</v>
      </c>
      <c r="P13" s="16">
        <v>3.96008</v>
      </c>
      <c r="Q13" s="16">
        <v>100.7</v>
      </c>
      <c r="R13" s="16">
        <v>52.3</v>
      </c>
      <c r="S13" s="16">
        <v>48.4</v>
      </c>
      <c r="T13" s="20" t="s">
        <v>12</v>
      </c>
      <c r="U13" s="19"/>
      <c r="V13" s="19"/>
    </row>
    <row r="14" spans="1:23" s="3" customFormat="1" ht="31.5" customHeight="1">
      <c r="A14" s="21" t="s">
        <v>11</v>
      </c>
      <c r="B14" s="5"/>
      <c r="C14" s="5"/>
      <c r="D14" s="5"/>
      <c r="E14" s="18">
        <f>56542/1000</f>
        <v>56.542000000000002</v>
      </c>
      <c r="F14" s="17">
        <f>27278/1000</f>
        <v>27.277999999999999</v>
      </c>
      <c r="G14" s="16">
        <f>29264/1000</f>
        <v>29.263999999999999</v>
      </c>
      <c r="H14" s="16">
        <v>5.5579099999999997</v>
      </c>
      <c r="I14" s="16">
        <v>1.6463599999999998</v>
      </c>
      <c r="J14" s="16">
        <v>3.9115500000000001</v>
      </c>
      <c r="K14" s="16">
        <v>8.6175099999999993</v>
      </c>
      <c r="L14" s="16">
        <v>3.8147500000000001</v>
      </c>
      <c r="M14" s="16">
        <v>4.8027600000000001</v>
      </c>
      <c r="N14" s="16">
        <v>12.218950000000001</v>
      </c>
      <c r="O14" s="16">
        <v>5.5468000000000002</v>
      </c>
      <c r="P14" s="16">
        <v>6.6721400000000006</v>
      </c>
      <c r="Q14" s="16">
        <v>88.3</v>
      </c>
      <c r="R14" s="16">
        <v>53.2</v>
      </c>
      <c r="S14" s="16">
        <v>35.1</v>
      </c>
      <c r="T14" s="20" t="s">
        <v>10</v>
      </c>
      <c r="U14" s="19"/>
      <c r="V14" s="19"/>
    </row>
    <row r="15" spans="1:23" s="3" customFormat="1" ht="31.5" customHeight="1">
      <c r="A15" s="21" t="s">
        <v>9</v>
      </c>
      <c r="B15" s="5"/>
      <c r="C15" s="5"/>
      <c r="D15" s="5"/>
      <c r="E15" s="18">
        <f>19924/1000</f>
        <v>19.923999999999999</v>
      </c>
      <c r="F15" s="17">
        <f>10084/1000</f>
        <v>10.084</v>
      </c>
      <c r="G15" s="16">
        <f>9840/1000</f>
        <v>9.84</v>
      </c>
      <c r="H15" s="16">
        <v>13.499969999999999</v>
      </c>
      <c r="I15" s="16">
        <v>6.2704799999999992</v>
      </c>
      <c r="J15" s="16">
        <v>7.2294799999999997</v>
      </c>
      <c r="K15" s="16">
        <v>14.062290000000001</v>
      </c>
      <c r="L15" s="16">
        <v>6.9635699999999998</v>
      </c>
      <c r="M15" s="16">
        <v>7.0987099999999996</v>
      </c>
      <c r="N15" s="16">
        <v>33.309930000000001</v>
      </c>
      <c r="O15" s="16">
        <v>12.334</v>
      </c>
      <c r="P15" s="16">
        <v>20.975930000000002</v>
      </c>
      <c r="Q15" s="16">
        <v>35.5</v>
      </c>
      <c r="R15" s="16">
        <v>15.6</v>
      </c>
      <c r="S15" s="16">
        <v>20</v>
      </c>
      <c r="T15" s="20" t="s">
        <v>8</v>
      </c>
      <c r="U15" s="19"/>
      <c r="V15" s="19"/>
    </row>
    <row r="16" spans="1:23" s="3" customFormat="1" ht="31.5" customHeight="1">
      <c r="A16" s="21" t="s">
        <v>7</v>
      </c>
      <c r="B16" s="5"/>
      <c r="C16" s="5"/>
      <c r="D16" s="5"/>
      <c r="E16" s="18">
        <f>834217/1000</f>
        <v>834.21699999999998</v>
      </c>
      <c r="F16" s="17">
        <f>445869/1000</f>
        <v>445.86900000000003</v>
      </c>
      <c r="G16" s="16">
        <f>388348/1000</f>
        <v>388.34800000000001</v>
      </c>
      <c r="H16" s="16">
        <v>877.95096000000001</v>
      </c>
      <c r="I16" s="16">
        <v>449.56268</v>
      </c>
      <c r="J16" s="16">
        <v>428.38828000000001</v>
      </c>
      <c r="K16" s="16">
        <v>933.98474999999996</v>
      </c>
      <c r="L16" s="16">
        <v>491.10171000000003</v>
      </c>
      <c r="M16" s="16">
        <v>442.88303000000002</v>
      </c>
      <c r="N16" s="16">
        <v>868.08803</v>
      </c>
      <c r="O16" s="16">
        <v>449.42052000000001</v>
      </c>
      <c r="P16" s="16">
        <v>418.66750999999999</v>
      </c>
      <c r="Q16" s="16">
        <v>711.2</v>
      </c>
      <c r="R16" s="16">
        <v>363</v>
      </c>
      <c r="S16" s="16">
        <v>348.2</v>
      </c>
      <c r="T16" s="20" t="s">
        <v>6</v>
      </c>
      <c r="U16" s="19"/>
      <c r="V16" s="19"/>
    </row>
    <row r="17" spans="1:23" s="3" customFormat="1" ht="31.5" customHeight="1">
      <c r="A17" s="8" t="s">
        <v>5</v>
      </c>
      <c r="B17" s="5"/>
      <c r="C17" s="5"/>
      <c r="D17" s="5"/>
      <c r="E17" s="18">
        <f>302282/1000</f>
        <v>302.28199999999998</v>
      </c>
      <c r="F17" s="17">
        <f>162063/1000</f>
        <v>162.06299999999999</v>
      </c>
      <c r="G17" s="16">
        <f>140219/1000</f>
        <v>140.21899999999999</v>
      </c>
      <c r="H17" s="16">
        <v>427.57682</v>
      </c>
      <c r="I17" s="16">
        <v>245.72466</v>
      </c>
      <c r="J17" s="16">
        <v>181.85216</v>
      </c>
      <c r="K17" s="16">
        <v>384.39738</v>
      </c>
      <c r="L17" s="16">
        <v>209.89071999999999</v>
      </c>
      <c r="M17" s="16">
        <v>174.50666000000001</v>
      </c>
      <c r="N17" s="16">
        <v>365.86153000000002</v>
      </c>
      <c r="O17" s="16">
        <v>194.48382000000001</v>
      </c>
      <c r="P17" s="16">
        <v>171.37772000000001</v>
      </c>
      <c r="Q17" s="16">
        <v>390.2</v>
      </c>
      <c r="R17" s="16">
        <v>207.9</v>
      </c>
      <c r="S17" s="16">
        <v>182.4</v>
      </c>
      <c r="T17" s="15" t="s">
        <v>4</v>
      </c>
      <c r="U17" s="14"/>
      <c r="V17" s="5"/>
    </row>
    <row r="18" spans="1:23" s="3" customFormat="1" ht="16.5" customHeight="1">
      <c r="A18" s="10"/>
      <c r="B18" s="10"/>
      <c r="C18" s="10"/>
      <c r="D18" s="10"/>
      <c r="E18" s="11"/>
      <c r="F18" s="12"/>
      <c r="G18" s="13"/>
      <c r="H18" s="10"/>
      <c r="I18" s="12"/>
      <c r="J18" s="10"/>
      <c r="K18" s="12"/>
      <c r="L18" s="10"/>
      <c r="M18" s="12"/>
      <c r="N18" s="12"/>
      <c r="O18" s="12"/>
      <c r="P18" s="12"/>
      <c r="Q18" s="10"/>
      <c r="R18" s="12"/>
      <c r="S18" s="10"/>
      <c r="T18" s="11"/>
      <c r="U18" s="10"/>
      <c r="V18" s="10"/>
      <c r="W18" s="4"/>
    </row>
    <row r="19" spans="1:23" s="3" customFormat="1" ht="4.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9"/>
      <c r="T19" s="9"/>
      <c r="U19" s="9"/>
      <c r="V19" s="5"/>
      <c r="W19" s="4"/>
    </row>
    <row r="20" spans="1:23" s="3" customFormat="1" ht="17.25">
      <c r="A20" s="5"/>
      <c r="B20" s="7" t="s">
        <v>3</v>
      </c>
      <c r="C20" s="8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3" s="3" customFormat="1" ht="17.25">
      <c r="A21" s="5"/>
      <c r="B21" s="7" t="s">
        <v>1</v>
      </c>
      <c r="C21" s="6" t="s"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3" s="3" customFormat="1" ht="17.25">
      <c r="A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3" s="3" customFormat="1" ht="15.75">
      <c r="W23" s="4"/>
    </row>
    <row r="24" spans="1:23" s="3" customFormat="1" ht="15.75">
      <c r="W24" s="4"/>
    </row>
    <row r="25" spans="1:23" s="3" customFormat="1" ht="15.75">
      <c r="W25" s="4"/>
    </row>
  </sheetData>
  <mergeCells count="21">
    <mergeCell ref="H6:J6"/>
    <mergeCell ref="A4:D8"/>
    <mergeCell ref="H5:J5"/>
    <mergeCell ref="N5:P5"/>
    <mergeCell ref="E6:G6"/>
    <mergeCell ref="E5:G5"/>
    <mergeCell ref="E4:P4"/>
    <mergeCell ref="U16:V16"/>
    <mergeCell ref="U12:V12"/>
    <mergeCell ref="U13:V13"/>
    <mergeCell ref="U14:V14"/>
    <mergeCell ref="U15:V15"/>
    <mergeCell ref="A9:D9"/>
    <mergeCell ref="Q4:S4"/>
    <mergeCell ref="T9:V9"/>
    <mergeCell ref="Q6:S6"/>
    <mergeCell ref="T4:V8"/>
    <mergeCell ref="Q5:S5"/>
    <mergeCell ref="K5:M5"/>
    <mergeCell ref="K6:M6"/>
    <mergeCell ref="N6:P6"/>
  </mergeCells>
  <pageMargins left="0.47244094488188981" right="0.27" top="0.78740157480314965" bottom="0.33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2017-07-11T04:01:02Z</dcterms:created>
  <dcterms:modified xsi:type="dcterms:W3CDTF">2017-07-11T04:01:07Z</dcterms:modified>
</cp:coreProperties>
</file>