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8" activeTab="8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J164" i="9"/>
  <c r="E164" i="9"/>
  <c r="I229" i="13"/>
  <c r="I225" i="13"/>
  <c r="F225" i="13"/>
  <c r="E167" i="3"/>
  <c r="F162" i="1"/>
  <c r="E169" i="1"/>
  <c r="E163" i="1"/>
  <c r="F224" i="9"/>
  <c r="G225" i="9"/>
  <c r="F225" i="9"/>
  <c r="E225" i="9"/>
  <c r="Q224" i="9"/>
  <c r="R224" i="9"/>
  <c r="Q225" i="9"/>
  <c r="Q290" i="13"/>
  <c r="E297" i="13"/>
  <c r="E292" i="13"/>
  <c r="E231" i="4"/>
  <c r="Q231" i="4"/>
  <c r="M142" i="12" l="1"/>
  <c r="I142" i="12"/>
  <c r="E142" i="12"/>
  <c r="H142" i="12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15" i="12"/>
  <c r="G9" i="12"/>
  <c r="F16" i="12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56" i="13"/>
  <c r="H9" i="12"/>
  <c r="S290" i="13"/>
  <c r="S13" i="13"/>
  <c r="S12" i="13"/>
  <c r="G290" i="13"/>
  <c r="R12" i="13"/>
  <c r="R290" i="13"/>
  <c r="F291" i="13"/>
  <c r="F290" i="13"/>
  <c r="E290" i="13"/>
  <c r="Q13" i="3"/>
  <c r="G164" i="9"/>
  <c r="F164" i="9"/>
  <c r="J25" i="13"/>
  <c r="J12" i="13" s="1"/>
  <c r="F29" i="13"/>
  <c r="H29" i="13"/>
  <c r="E26" i="13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E329" i="13"/>
  <c r="G342" i="13"/>
  <c r="G25" i="13" s="1"/>
  <c r="G335" i="13"/>
  <c r="G330" i="13"/>
  <c r="G13" i="13"/>
  <c r="N12" i="13"/>
  <c r="F335" i="13"/>
  <c r="F330" i="13"/>
  <c r="E65" i="12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G329" i="13"/>
  <c r="F18" i="13"/>
  <c r="F329" i="13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<sst xmlns="http://schemas.openxmlformats.org/spreadsheetml/2006/main" count="8327" uniqueCount="576">
  <si>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</si>
  <si>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</si>
  <si>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</si>
  <si>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</si>
  <si>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</si>
  <si>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</si>
  <si>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</si>
  <si>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</si>
  <si>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</si>
  <si>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</si>
  <si>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</si>
  <si>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</si>
  <si>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</si>
  <si>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</si>
  <si>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</si>
  <si>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</si>
  <si>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</si>
  <si>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</si>
  <si>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</si>
  <si>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</si>
  <si>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</si>
  <si>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</si>
  <si>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</si>
  <si>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</si>
  <si>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</si>
  <si>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</si>
  <si>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</si>
  <si>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</si>
  <si>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</si>
  <si>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</si>
  <si>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</si>
  <si>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</si>
  <si>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</si>
  <si>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</si>
  <si>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</si>
  <si>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</si>
  <si>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</si>
  <si>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</si>
  <si>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</si>
  <si>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</si>
  <si>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</si>
  <si>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</si>
  <si>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</si>
  <si>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</si>
  <si>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</si>
  <si>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</si>
  <si>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</si>
  <si>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</si>
  <si>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</si>
  <si>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</si>
  <si>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</si>
  <si>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</si>
  <si>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</si>
  <si>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</si>
  <si>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</si>
  <si>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</si>
  <si>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</si>
  <si>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</si>
  <si>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</si>
  <si>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</si>
  <si>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</si>
  <si>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</si>
  <si>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</si>
  <si>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</si>
  <si>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</si>
  <si>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</si>
  <si>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</si>
  <si>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</si>
  <si>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</si>
  <si>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</si>
  <si>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</si>
  <si>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</si>
  <si>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</si>
  <si>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</si>
  <si>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</si>
  <si>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</si>
  <si>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</si>
  <si>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</si>
  <si>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</si>
  <si>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</si>
  <si>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</si>
  <si>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</si>
  <si>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</si>
  <si>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</si>
  <si>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</si>
  <si>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</si>
  <si>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</si>
  <si>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</si>
  <si>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</si>
  <si>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</si>
  <si>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</si>
  <si>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</si>
  <si>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</si>
  <si>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</si>
  <si>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</si>
  <si>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</si>
  <si>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</si>
  <si>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</si>
  <si>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</si>
  <si>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</si>
  <si>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</si>
  <si>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</si>
  <si>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</si>
  <si>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</si>
  <si>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</si>
  <si>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</si>
  <si>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</si>
  <si>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</si>
  <si>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</si>
  <si>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</si>
  <si>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</si>
  <si>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</si>
  <si>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</si>
  <si>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</si>
  <si>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</si>
  <si>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</si>
  <si>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</si>
  <si>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</si>
  <si>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</si>
  <si>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</si>
  <si>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</si>
  <si>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</si>
  <si>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</si>
  <si>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</si>
  <si>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</si>
  <si>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</si>
  <si>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</si>
  <si>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</si>
  <si>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</si>
  <si>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</si>
  <si>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</si>
  <si>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</si>
  <si>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</si>
  <si>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</si>
  <si>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</si>
  <si>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</si>
  <si>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</si>
  <si>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</si>
  <si>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</si>
  <si>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</si>
  <si>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</si>
  <si>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</si>
  <si>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</si>
  <si>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</si>
  <si>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</si>
  <si>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</si>
  <si>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</si>
  <si>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</si>
  <si>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</si>
  <si>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</si>
  <si>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</si>
  <si>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</si>
  <si>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</si>
  <si>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</si>
  <si>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</si>
  <si>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</si>
  <si>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</si>
  <si>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</si>
  <si>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</si>
  <si>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</si>
  <si>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</si>
  <si>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</si>
  <si>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</si>
  <si>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</si>
  <si>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</si>
  <si>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</si>
  <si>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</si>
  <si>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</si>
  <si>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</si>
  <si>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</si>
  <si>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</si>
  <si>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</si>
  <si>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</si>
  <si>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</si>
  <si>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</si>
  <si>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</si>
  <si>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</si>
  <si>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</si>
  <si>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</si>
  <si>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</si>
  <si>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</si>
  <si>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</si>
  <si>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</si>
  <si>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</si>
  <si>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</si>
  <si>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</si>
  <si>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</si>
  <si>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</si>
  <si>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</si>
  <si>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</si>
  <si>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</si>
  <si>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</si>
  <si>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</si>
  <si>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</si>
  <si>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</si>
  <si>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</si>
  <si>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</si>
  <si>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</si>
  <si>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</si>
  <si>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</si>
  <si>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</si>
  <si>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</si>
  <si>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</si>
  <si>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</si>
  <si>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</si>
  <si>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</si>
  <si>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</si>
  <si>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</si>
  <si>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</si>
  <si>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</si>
  <si>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</si>
  <si>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</si>
  <si>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</si>
  <si>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</si>
  <si>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</si>
  <si>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</si>
  <si>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</si>
  <si>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</si>
  <si>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</si>
  <si>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</si>
  <si>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</si>
  <si>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</si>
  <si>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</si>
  <si>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</si>
  <si>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</si>
  <si>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</si>
  <si>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</si>
  <si>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</si>
  <si>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</si>
  <si>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</si>
  <si>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</si>
  <si>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</si>
  <si>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</si>
  <si>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</si>
  <si>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</si>
  <si>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</si>
  <si>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</si>
  <si>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</si>
  <si>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</si>
  <si>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</si>
  <si>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</si>
  <si>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</si>
  <si>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</si>
  <si>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</si>
  <si>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</si>
  <si>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</si>
  <si>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</si>
  <si>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</si>
  <si>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</si>
  <si>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</si>
  <si>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</si>
  <si>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</si>
  <si>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</si>
  <si>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</si>
  <si>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</si>
  <si>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</si>
  <si>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</si>
  <si>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</si>
  <si>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</si>
  <si>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</si>
  <si>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</si>
  <si>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</si>
  <si>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</si>
  <si>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</si>
  <si>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</si>
  <si>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</si>
  <si>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</si>
  <si>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</si>
  <si>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</si>
  <si>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</si>
  <si>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</si>
  <si>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</si>
  <si>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</si>
  <si>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</si>
  <si>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</si>
  <si>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</si>
  <si>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</si>
  <si>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</si>
  <si>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</si>
  <si>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</si>
  <si>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</si>
  <si>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</si>
  <si>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</si>
  <si>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</si>
  <si>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</si>
  <si>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</si>
  <si>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</si>
  <si>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</si>
  <si>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</si>
  <si>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</si>
  <si>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</si>
  <si>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</si>
  <si>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</si>
  <si>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</si>
  <si>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</si>
  <si>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</si>
  <si>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</si>
  <si>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</si>
  <si>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</si>
  <si>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</si>
  <si>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</si>
  <si>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</si>
  <si>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</si>
  <si>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</si>
  <si>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</si>
  <si>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</si>
  <si>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</si>
  <si>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</si>
  <si>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</si>
  <si>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</si>
  <si>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</si>
  <si>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</si>
  <si>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</si>
  <si>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</si>
  <si>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</si>
  <si>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</si>
  <si>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</si>
  <si>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</si>
  <si>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</si>
  <si>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</si>
  <si>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</si>
  <si>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</si>
  <si>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</si>
  <si>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</si>
  <si>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</si>
  <si>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</si>
  <si>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</si>
  <si>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</si>
  <si>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</si>
  <si>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</si>
  <si>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</si>
  <si>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</si>
  <si>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</si>
  <si>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</si>
  <si>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</si>
  <si>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</si>
  <si>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</si>
  <si>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</si>
  <si>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2560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</si>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</sst>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Border="1"/>
    <xf numFmtId="0" fontId="6" fillId="0" borderId="4" xfId="0" applyFont="1" applyBorder="1" applyAlignment="1">
      <alignment vertical="center"/>
    </xf>
    <xf numFmtId="0" fontId="58" fillId="0" borderId="0" xfId="0" applyFont="1"/>
    <xf numFmtId="0" fontId="56" fillId="0" borderId="0" xfId="0" applyFont="1"/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9" xfId="0" applyFont="1" applyBorder="1" applyAlignment="1">
      <alignment horizontal="center" vertical="center"/>
    </xf>
    <xf numFmtId="0" fontId="62" fillId="0" borderId="0" xfId="0" applyFont="1"/>
    <xf numFmtId="0" fontId="62" fillId="0" borderId="1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 shrinkToFit="1"/>
    </xf>
    <xf numFmtId="0" fontId="62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 shrinkToFit="1"/>
    </xf>
    <xf numFmtId="0" fontId="62" fillId="0" borderId="0" xfId="0" applyFont="1" applyBorder="1"/>
    <xf numFmtId="0" fontId="64" fillId="0" borderId="1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62" fillId="0" borderId="0" xfId="0" applyFont="1" applyBorder="1" applyAlignment="1">
      <alignment horizontal="left" vertical="center"/>
    </xf>
    <xf numFmtId="0" fontId="62" fillId="0" borderId="0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top"/>
    </xf>
    <xf numFmtId="0" fontId="65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center" vertical="top"/>
    </xf>
    <xf numFmtId="0" fontId="62" fillId="0" borderId="4" xfId="0" applyFont="1" applyBorder="1" applyAlignment="1">
      <alignment horizontal="left" vertical="top"/>
    </xf>
    <xf numFmtId="0" fontId="62" fillId="0" borderId="0" xfId="0" applyFont="1" applyBorder="1" applyAlignment="1">
      <alignment horizontal="left" vertical="top"/>
    </xf>
    <xf numFmtId="0" fontId="62" fillId="0" borderId="10" xfId="0" applyFont="1" applyBorder="1" applyAlignment="1">
      <alignment horizontal="left" vertical="center"/>
    </xf>
    <xf numFmtId="0" fontId="62" fillId="0" borderId="10" xfId="0" applyFont="1" applyBorder="1"/>
    <xf numFmtId="0" fontId="62" fillId="0" borderId="1" xfId="0" applyFont="1" applyBorder="1"/>
    <xf numFmtId="0" fontId="65" fillId="0" borderId="0" xfId="0" applyFont="1" applyBorder="1"/>
    <xf numFmtId="0" fontId="65" fillId="2" borderId="0" xfId="0" applyFont="1" applyFill="1" applyBorder="1"/>
    <xf numFmtId="0" fontId="62" fillId="2" borderId="0" xfId="0" applyFont="1" applyFill="1" applyBorder="1"/>
    <xf numFmtId="0" fontId="62" fillId="2" borderId="10" xfId="0" applyFont="1" applyFill="1" applyBorder="1"/>
    <xf numFmtId="0" fontId="62" fillId="2" borderId="1" xfId="0" applyFont="1" applyFill="1" applyBorder="1"/>
    <xf numFmtId="0" fontId="62" fillId="2" borderId="0" xfId="0" applyFont="1" applyFill="1"/>
    <xf numFmtId="0" fontId="62" fillId="0" borderId="0" xfId="0" applyFont="1" applyFill="1" applyBorder="1"/>
    <xf numFmtId="0" fontId="65" fillId="0" borderId="0" xfId="0" applyFont="1" applyFill="1" applyBorder="1"/>
    <xf numFmtId="0" fontId="62" fillId="0" borderId="10" xfId="0" applyFont="1" applyFill="1" applyBorder="1"/>
    <xf numFmtId="0" fontId="62" fillId="0" borderId="1" xfId="0" applyFont="1" applyFill="1" applyBorder="1"/>
    <xf numFmtId="0" fontId="62" fillId="0" borderId="0" xfId="0" applyFont="1" applyFill="1"/>
    <xf numFmtId="0" fontId="66" fillId="0" borderId="0" xfId="0" applyFont="1" applyBorder="1"/>
    <xf numFmtId="0" fontId="6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59" fillId="0" borderId="0" xfId="0" applyNumberFormat="1" applyFont="1" applyAlignment="1">
      <alignment horizontal="center"/>
    </xf>
    <xf numFmtId="0" fontId="66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7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4" fillId="0" borderId="1" xfId="0" applyFont="1" applyBorder="1" applyAlignment="1">
      <alignment horizontal="center"/>
    </xf>
    <xf numFmtId="0" fontId="69" fillId="0" borderId="0" xfId="0" applyFont="1" applyBorder="1"/>
    <xf numFmtId="0" fontId="69" fillId="0" borderId="10" xfId="0" applyFont="1" applyBorder="1"/>
    <xf numFmtId="0" fontId="69" fillId="0" borderId="1" xfId="0" applyFont="1" applyBorder="1"/>
    <xf numFmtId="0" fontId="69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 shrinkToFit="1"/>
    </xf>
    <xf numFmtId="0" fontId="62" fillId="0" borderId="11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  <xf numFmtId="0" fontId="62" fillId="0" borderId="7" xfId="0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 shrinkToFit="1"/>
    </xf>
    <xf numFmtId="0" fontId="62" fillId="0" borderId="0" xfId="0" applyFont="1" applyBorder="1" applyAlignment="1">
      <alignment horizontal="center" vertical="center" shrinkToFit="1"/>
    </xf>
    <xf numFmtId="0" fontId="62" fillId="0" borderId="10" xfId="0" applyFont="1" applyBorder="1" applyAlignment="1">
      <alignment horizontal="center" vertical="center" shrinkToFit="1"/>
    </xf>
    <xf numFmtId="0" fontId="62" fillId="0" borderId="8" xfId="0" applyFont="1" applyBorder="1" applyAlignment="1">
      <alignment horizontal="center" vertical="center" shrinkToFit="1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Border="1" applyAlignment="1">
      <alignment horizontal="left" vertical="center"/>
    </xf>
    <xf numFmtId="0" fontId="62" fillId="0" borderId="10" xfId="0" applyFont="1" applyBorder="1" applyAlignment="1">
      <alignment horizontal="left" vertical="center"/>
    </xf>
    <xf numFmtId="0" fontId="62" fillId="0" borderId="4" xfId="0" applyFont="1" applyBorder="1" applyAlignment="1">
      <alignment horizontal="left" vertical="top"/>
    </xf>
    <xf numFmtId="0" fontId="62" fillId="0" borderId="0" xfId="0" applyFont="1" applyBorder="1" applyAlignment="1">
      <alignment horizontal="left" vertical="top"/>
    </xf>
    <xf numFmtId="0" fontId="63" fillId="0" borderId="0" xfId="0" applyFont="1" applyBorder="1" applyAlignment="1">
      <alignment horizontal="center" vertical="center" shrinkToFit="1"/>
    </xf>
    <xf numFmtId="0" fontId="63" fillId="0" borderId="10" xfId="0" applyFont="1" applyBorder="1" applyAlignment="1">
      <alignment horizontal="center" vertical="center" shrinkToFit="1"/>
    </xf>
    <xf numFmtId="0" fontId="60" fillId="0" borderId="4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0282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502</v>
      </c>
    </row>
    <row r="2" spans="1:17" s="3" customFormat="1">
      <c r="B2" s="342" t="s">
        <v>2</v>
      </c>
      <c r="C2" s="2">
        <v>3.1</v>
      </c>
      <c r="D2" s="342" t="s">
        <v>537</v>
      </c>
    </row>
    <row r="3" spans="1:17" ht="6" customHeight="1"/>
    <row r="4" spans="1:17" s="5" customFormat="1" ht="19.5">
      <c r="A4" s="947" t="s">
        <v>3</v>
      </c>
      <c r="B4" s="947"/>
      <c r="C4" s="947"/>
      <c r="D4" s="948"/>
      <c r="E4" s="741"/>
      <c r="F4" s="953" t="s">
        <v>4</v>
      </c>
      <c r="G4" s="954"/>
      <c r="H4" s="954"/>
      <c r="I4" s="954"/>
      <c r="J4" s="955"/>
      <c r="K4" s="947" t="s">
        <v>5</v>
      </c>
      <c r="L4" s="947"/>
      <c r="M4" s="947"/>
      <c r="N4" s="948"/>
    </row>
    <row r="5" spans="1:17" s="5" customFormat="1" ht="19.5">
      <c r="A5" s="949"/>
      <c r="B5" s="949"/>
      <c r="C5" s="949"/>
      <c r="D5" s="950"/>
      <c r="E5" s="243"/>
      <c r="F5" s="824"/>
      <c r="G5" s="825"/>
      <c r="H5" s="742" t="s">
        <v>6</v>
      </c>
      <c r="I5" s="790"/>
      <c r="J5" s="743"/>
      <c r="K5" s="949"/>
      <c r="L5" s="949"/>
      <c r="M5" s="949"/>
      <c r="N5" s="950"/>
    </row>
    <row r="6" spans="1:17" s="5" customFormat="1" ht="19.5">
      <c r="A6" s="949"/>
      <c r="B6" s="949"/>
      <c r="C6" s="949"/>
      <c r="D6" s="950"/>
      <c r="F6" s="956" t="s">
        <v>8</v>
      </c>
      <c r="G6" s="957"/>
      <c r="H6" s="791" t="s">
        <v>9</v>
      </c>
      <c r="I6" s="790" t="s">
        <v>10</v>
      </c>
      <c r="J6" s="6"/>
      <c r="K6" s="949"/>
      <c r="L6" s="949"/>
      <c r="M6" s="949"/>
      <c r="N6" s="950"/>
    </row>
    <row r="7" spans="1:17" s="5" customFormat="1" ht="24.75">
      <c r="A7" s="949"/>
      <c r="B7" s="949"/>
      <c r="C7" s="949"/>
      <c r="D7" s="950"/>
      <c r="F7" s="956" t="s">
        <v>12</v>
      </c>
      <c r="G7" s="957"/>
      <c r="H7" s="791" t="s">
        <v>13</v>
      </c>
      <c r="I7" s="6" t="s">
        <v>14</v>
      </c>
      <c r="J7" s="6" t="s">
        <v>538</v>
      </c>
      <c r="K7" s="949"/>
      <c r="L7" s="949"/>
      <c r="M7" s="949"/>
      <c r="N7" s="950"/>
    </row>
    <row r="8" spans="1:17" s="5" customFormat="1" ht="19.5">
      <c r="A8" s="949"/>
      <c r="B8" s="949"/>
      <c r="C8" s="949"/>
      <c r="D8" s="950"/>
      <c r="E8" s="790" t="s">
        <v>7</v>
      </c>
      <c r="F8" s="956" t="s">
        <v>15</v>
      </c>
      <c r="G8" s="957"/>
      <c r="H8" s="791" t="s">
        <v>16</v>
      </c>
      <c r="I8" s="6" t="s">
        <v>17</v>
      </c>
      <c r="J8" s="7" t="s">
        <v>18</v>
      </c>
      <c r="K8" s="949"/>
      <c r="L8" s="949"/>
      <c r="M8" s="949"/>
      <c r="N8" s="950"/>
    </row>
    <row r="9" spans="1:17" s="5" customFormat="1" ht="19.5">
      <c r="A9" s="951"/>
      <c r="B9" s="951"/>
      <c r="C9" s="951"/>
      <c r="D9" s="952"/>
      <c r="E9" s="826" t="s">
        <v>11</v>
      </c>
      <c r="F9" s="958" t="s">
        <v>19</v>
      </c>
      <c r="G9" s="959"/>
      <c r="H9" s="744" t="s">
        <v>19</v>
      </c>
      <c r="I9" s="826" t="s">
        <v>20</v>
      </c>
      <c r="J9" s="827"/>
      <c r="K9" s="951"/>
      <c r="L9" s="951"/>
      <c r="M9" s="951"/>
      <c r="N9" s="952"/>
    </row>
    <row r="10" spans="1:17" s="5" customFormat="1" ht="3" customHeight="1">
      <c r="A10" s="788"/>
      <c r="B10" s="788"/>
      <c r="C10" s="788"/>
      <c r="D10" s="789"/>
      <c r="E10" s="243"/>
      <c r="F10" s="790"/>
      <c r="G10" s="791"/>
      <c r="H10" s="791"/>
      <c r="I10" s="6"/>
      <c r="J10" s="741"/>
      <c r="K10" s="788"/>
      <c r="L10" s="788"/>
      <c r="M10" s="788"/>
      <c r="N10" s="788"/>
    </row>
    <row r="11" spans="1:17" s="748" customFormat="1" ht="23.25" customHeight="1">
      <c r="A11" s="944" t="s">
        <v>21</v>
      </c>
      <c r="B11" s="944"/>
      <c r="C11" s="944"/>
      <c r="D11" s="945"/>
      <c r="E11" s="828">
        <f>E42+E72+E102+E132+E162+E192+E222+E252</f>
        <v>457</v>
      </c>
      <c r="F11" s="829">
        <f t="shared" ref="E11:F24" si="0">F42+F72+F102+F132+F162+F192+F222+F252</f>
        <v>410</v>
      </c>
      <c r="G11" s="246"/>
      <c r="H11" s="830">
        <f t="shared" ref="H11:J12" si="1">H42+H72+H102+H132+H162+H192+H222+H252</f>
        <v>31</v>
      </c>
      <c r="I11" s="831">
        <f t="shared" si="1"/>
        <v>6</v>
      </c>
      <c r="J11" s="832">
        <f t="shared" si="1"/>
        <v>10</v>
      </c>
      <c r="K11" s="944" t="s">
        <v>11</v>
      </c>
      <c r="L11" s="944"/>
    </row>
    <row r="12" spans="1:17" ht="15.75" customHeight="1">
      <c r="A12" s="14"/>
      <c r="B12" s="231" t="s">
        <v>22</v>
      </c>
      <c r="C12" s="749"/>
      <c r="D12" s="750"/>
      <c r="E12" s="833">
        <f>E43+E73+E103+E133+E163+E193+E223+E253</f>
        <v>87</v>
      </c>
      <c r="F12" s="834">
        <f t="shared" si="0"/>
        <v>62</v>
      </c>
      <c r="G12" s="835"/>
      <c r="H12" s="836">
        <f t="shared" si="1"/>
        <v>16</v>
      </c>
      <c r="I12" s="837">
        <f t="shared" si="1"/>
        <v>6</v>
      </c>
      <c r="J12" s="838">
        <f t="shared" si="1"/>
        <v>3</v>
      </c>
      <c r="K12" s="749"/>
      <c r="L12" s="14" t="s">
        <v>23</v>
      </c>
    </row>
    <row r="13" spans="1:17" ht="15.75" customHeight="1">
      <c r="A13" s="749"/>
      <c r="B13" s="14" t="s">
        <v>24</v>
      </c>
      <c r="C13" s="749"/>
      <c r="D13" s="750"/>
      <c r="E13" s="833">
        <f t="shared" si="0"/>
        <v>24</v>
      </c>
      <c r="F13" s="834">
        <f t="shared" si="0"/>
        <v>24</v>
      </c>
      <c r="G13" s="835"/>
      <c r="H13" s="836" t="s">
        <v>25</v>
      </c>
      <c r="I13" s="837" t="s">
        <v>25</v>
      </c>
      <c r="J13" s="838" t="s">
        <v>25</v>
      </c>
      <c r="K13" s="749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33">
        <f t="shared" si="0"/>
        <v>35</v>
      </c>
      <c r="F14" s="834">
        <f t="shared" si="0"/>
        <v>30</v>
      </c>
      <c r="G14" s="835"/>
      <c r="H14" s="836">
        <f>H45+H75+H105+H135+H165+H195+H225+H255</f>
        <v>4</v>
      </c>
      <c r="I14" s="837" t="s">
        <v>25</v>
      </c>
      <c r="J14" s="838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33">
        <f t="shared" si="0"/>
        <v>25</v>
      </c>
      <c r="F15" s="834">
        <f t="shared" si="0"/>
        <v>25</v>
      </c>
      <c r="G15" s="835"/>
      <c r="H15" s="836" t="s">
        <v>25</v>
      </c>
      <c r="I15" s="837" t="s">
        <v>25</v>
      </c>
      <c r="J15" s="838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33">
        <f t="shared" si="0"/>
        <v>33</v>
      </c>
      <c r="F16" s="834">
        <f t="shared" si="0"/>
        <v>30</v>
      </c>
      <c r="G16" s="835"/>
      <c r="H16" s="836">
        <f>H47+H77+H107+H137+H167+H197+H227+H257</f>
        <v>2</v>
      </c>
      <c r="I16" s="837" t="s">
        <v>25</v>
      </c>
      <c r="J16" s="838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33">
        <f t="shared" si="0"/>
        <v>37</v>
      </c>
      <c r="F17" s="834">
        <f t="shared" si="0"/>
        <v>36</v>
      </c>
      <c r="G17" s="835"/>
      <c r="H17" s="836" t="s">
        <v>25</v>
      </c>
      <c r="I17" s="837" t="s">
        <v>25</v>
      </c>
      <c r="J17" s="838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33">
        <f t="shared" si="0"/>
        <v>28</v>
      </c>
      <c r="F18" s="834">
        <f t="shared" si="0"/>
        <v>27</v>
      </c>
      <c r="G18" s="835"/>
      <c r="H18" s="836" t="s">
        <v>25</v>
      </c>
      <c r="I18" s="837" t="s">
        <v>25</v>
      </c>
      <c r="J18" s="838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33">
        <f t="shared" si="0"/>
        <v>43</v>
      </c>
      <c r="F19" s="834">
        <f t="shared" si="0"/>
        <v>39</v>
      </c>
      <c r="G19" s="835"/>
      <c r="H19" s="836">
        <f>H50+H80+H110+H140+H170+H200+H230+H260</f>
        <v>4</v>
      </c>
      <c r="I19" s="837" t="s">
        <v>25</v>
      </c>
      <c r="J19" s="838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33">
        <f t="shared" si="0"/>
        <v>11</v>
      </c>
      <c r="F20" s="834">
        <f t="shared" si="0"/>
        <v>10</v>
      </c>
      <c r="G20" s="835"/>
      <c r="H20" s="836">
        <f>H51+H81+H111+H141+H171+H201+H231+H261</f>
        <v>1</v>
      </c>
      <c r="I20" s="837" t="s">
        <v>25</v>
      </c>
      <c r="J20" s="838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33">
        <f t="shared" si="0"/>
        <v>45</v>
      </c>
      <c r="F21" s="834">
        <f t="shared" si="0"/>
        <v>41</v>
      </c>
      <c r="G21" s="835"/>
      <c r="H21" s="836">
        <f>H52+H82+H112+H142+H172+H202+H232+H262</f>
        <v>2</v>
      </c>
      <c r="I21" s="837" t="s">
        <v>25</v>
      </c>
      <c r="J21" s="838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33">
        <f t="shared" si="0"/>
        <v>19</v>
      </c>
      <c r="F22" s="834">
        <f t="shared" si="0"/>
        <v>19</v>
      </c>
      <c r="G22" s="835"/>
      <c r="H22" s="836" t="s">
        <v>25</v>
      </c>
      <c r="I22" s="837" t="s">
        <v>25</v>
      </c>
      <c r="J22" s="838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33">
        <f t="shared" si="0"/>
        <v>33</v>
      </c>
      <c r="F23" s="834">
        <f t="shared" si="0"/>
        <v>30</v>
      </c>
      <c r="G23" s="835"/>
      <c r="H23" s="836">
        <f>H54+H84+H114+H144+H174+H204+H234+H264</f>
        <v>2</v>
      </c>
      <c r="I23" s="837" t="s">
        <v>25</v>
      </c>
      <c r="J23" s="838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33">
        <f t="shared" si="0"/>
        <v>37</v>
      </c>
      <c r="F24" s="834">
        <f t="shared" si="0"/>
        <v>37</v>
      </c>
      <c r="G24" s="835"/>
      <c r="H24" s="836" t="s">
        <v>25</v>
      </c>
      <c r="I24" s="837" t="s">
        <v>25</v>
      </c>
      <c r="J24" s="838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39"/>
      <c r="F25" s="839"/>
      <c r="G25" s="840"/>
      <c r="H25" s="840"/>
      <c r="I25" s="841"/>
      <c r="J25" s="841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540</v>
      </c>
      <c r="H29" s="5" t="s">
        <v>542</v>
      </c>
    </row>
    <row r="30" spans="1:17" ht="18" customHeight="1">
      <c r="C30" s="376" t="s">
        <v>541</v>
      </c>
      <c r="D30" s="5"/>
      <c r="E30" s="5"/>
      <c r="F30" s="5"/>
      <c r="G30" s="5"/>
      <c r="H30" s="5" t="s">
        <v>544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780" t="s">
        <v>60</v>
      </c>
    </row>
    <row r="32" spans="1:17" s="1" customFormat="1" hidden="1">
      <c r="B32" s="341" t="s">
        <v>0</v>
      </c>
      <c r="C32" s="2">
        <v>3.1</v>
      </c>
      <c r="D32" s="341" t="s">
        <v>502</v>
      </c>
    </row>
    <row r="33" spans="1:14" s="3" customFormat="1" hidden="1">
      <c r="B33" s="342" t="s">
        <v>2</v>
      </c>
      <c r="C33" s="2">
        <v>3.1</v>
      </c>
      <c r="D33" s="342" t="s">
        <v>522</v>
      </c>
      <c r="I33" s="3" t="s">
        <v>62</v>
      </c>
      <c r="J33" s="3" t="s">
        <v>523</v>
      </c>
    </row>
    <row r="34" spans="1:14" ht="6" hidden="1" customHeight="1"/>
    <row r="35" spans="1:14" s="5" customFormat="1" ht="18.75" hidden="1" customHeight="1">
      <c r="A35" s="947" t="s">
        <v>3</v>
      </c>
      <c r="B35" s="947"/>
      <c r="C35" s="947"/>
      <c r="D35" s="948"/>
      <c r="E35" s="741"/>
      <c r="F35" s="953" t="s">
        <v>4</v>
      </c>
      <c r="G35" s="954"/>
      <c r="H35" s="954"/>
      <c r="I35" s="954"/>
      <c r="J35" s="955"/>
      <c r="K35" s="947" t="s">
        <v>5</v>
      </c>
      <c r="L35" s="947"/>
      <c r="M35" s="947"/>
      <c r="N35" s="948"/>
    </row>
    <row r="36" spans="1:14" s="5" customFormat="1" ht="18.75" hidden="1" customHeight="1">
      <c r="A36" s="949"/>
      <c r="B36" s="949"/>
      <c r="C36" s="949"/>
      <c r="D36" s="950"/>
      <c r="E36" s="243"/>
      <c r="F36" s="956" t="s">
        <v>8</v>
      </c>
      <c r="G36" s="957"/>
      <c r="H36" s="742" t="s">
        <v>6</v>
      </c>
      <c r="I36" s="790" t="s">
        <v>10</v>
      </c>
      <c r="J36" s="743"/>
      <c r="K36" s="949"/>
      <c r="L36" s="949"/>
      <c r="M36" s="949"/>
      <c r="N36" s="950"/>
    </row>
    <row r="37" spans="1:14" s="5" customFormat="1" ht="18.75" hidden="1" customHeight="1">
      <c r="A37" s="949"/>
      <c r="B37" s="949"/>
      <c r="C37" s="949"/>
      <c r="D37" s="950"/>
      <c r="E37" s="790" t="s">
        <v>7</v>
      </c>
      <c r="F37" s="956" t="s">
        <v>12</v>
      </c>
      <c r="G37" s="957"/>
      <c r="H37" s="791" t="s">
        <v>9</v>
      </c>
      <c r="I37" s="6" t="s">
        <v>14</v>
      </c>
      <c r="J37" s="6" t="s">
        <v>63</v>
      </c>
      <c r="K37" s="949"/>
      <c r="L37" s="949"/>
      <c r="M37" s="949"/>
      <c r="N37" s="950"/>
    </row>
    <row r="38" spans="1:14" s="5" customFormat="1" ht="19.5" hidden="1" customHeight="1">
      <c r="A38" s="949"/>
      <c r="B38" s="949"/>
      <c r="C38" s="949"/>
      <c r="D38" s="950"/>
      <c r="E38" s="790" t="s">
        <v>11</v>
      </c>
      <c r="F38" s="956" t="s">
        <v>15</v>
      </c>
      <c r="G38" s="957"/>
      <c r="H38" s="791" t="s">
        <v>13</v>
      </c>
      <c r="I38" s="6" t="s">
        <v>17</v>
      </c>
      <c r="J38" s="7" t="s">
        <v>18</v>
      </c>
      <c r="K38" s="949"/>
      <c r="L38" s="949"/>
      <c r="M38" s="949"/>
      <c r="N38" s="950"/>
    </row>
    <row r="39" spans="1:14" s="5" customFormat="1" ht="18.75" hidden="1" customHeight="1">
      <c r="A39" s="949"/>
      <c r="B39" s="949"/>
      <c r="C39" s="949"/>
      <c r="D39" s="950"/>
      <c r="E39" s="243"/>
      <c r="F39" s="956" t="s">
        <v>19</v>
      </c>
      <c r="G39" s="957"/>
      <c r="H39" s="791" t="s">
        <v>16</v>
      </c>
      <c r="I39" s="6" t="s">
        <v>20</v>
      </c>
      <c r="J39" s="6"/>
      <c r="K39" s="949"/>
      <c r="L39" s="949"/>
      <c r="M39" s="949"/>
      <c r="N39" s="950"/>
    </row>
    <row r="40" spans="1:14" s="5" customFormat="1" ht="18.75" hidden="1" customHeight="1">
      <c r="A40" s="951"/>
      <c r="B40" s="951"/>
      <c r="C40" s="951"/>
      <c r="D40" s="952"/>
      <c r="E40" s="245"/>
      <c r="F40" s="245"/>
      <c r="G40" s="244"/>
      <c r="H40" s="744" t="s">
        <v>19</v>
      </c>
      <c r="I40" s="745"/>
      <c r="J40" s="745"/>
      <c r="K40" s="951"/>
      <c r="L40" s="951"/>
      <c r="M40" s="951"/>
      <c r="N40" s="952"/>
    </row>
    <row r="41" spans="1:14" s="5" customFormat="1" ht="3" hidden="1" customHeight="1">
      <c r="A41" s="788"/>
      <c r="B41" s="788"/>
      <c r="C41" s="788"/>
      <c r="D41" s="789"/>
      <c r="E41" s="243"/>
      <c r="F41" s="790"/>
      <c r="G41" s="791"/>
      <c r="H41" s="791"/>
      <c r="I41" s="6"/>
      <c r="J41" s="743"/>
      <c r="K41" s="788"/>
      <c r="L41" s="788"/>
      <c r="M41" s="788"/>
      <c r="N41" s="788"/>
    </row>
    <row r="42" spans="1:14" s="748" customFormat="1" ht="23.25" hidden="1" customHeight="1">
      <c r="A42" s="944" t="s">
        <v>21</v>
      </c>
      <c r="B42" s="944"/>
      <c r="C42" s="944"/>
      <c r="D42" s="945"/>
      <c r="E42" s="746">
        <f>SUM(E43:E55)</f>
        <v>131</v>
      </c>
      <c r="F42" s="746">
        <f>SUM(F43:F55)</f>
        <v>131</v>
      </c>
      <c r="G42" s="747"/>
      <c r="H42" s="842">
        <f>SUM(H43:H55)</f>
        <v>0</v>
      </c>
      <c r="I42" s="842">
        <f>SUM(I43:I55)</f>
        <v>0</v>
      </c>
      <c r="J42" s="842">
        <f>SUM(J43:J55)</f>
        <v>0</v>
      </c>
      <c r="K42" s="946" t="s">
        <v>11</v>
      </c>
      <c r="L42" s="944"/>
    </row>
    <row r="43" spans="1:14" hidden="1">
      <c r="A43" s="14"/>
      <c r="B43" s="231" t="s">
        <v>22</v>
      </c>
      <c r="C43" s="749"/>
      <c r="D43" s="750"/>
      <c r="E43" s="751">
        <f>SUM(F43:J43)</f>
        <v>54</v>
      </c>
      <c r="F43" s="752">
        <v>54</v>
      </c>
      <c r="G43" s="231"/>
      <c r="H43" s="843"/>
      <c r="I43" s="843"/>
      <c r="J43" s="843"/>
      <c r="K43" s="749"/>
      <c r="L43" s="11" t="s">
        <v>23</v>
      </c>
    </row>
    <row r="44" spans="1:14" hidden="1">
      <c r="A44" s="749"/>
      <c r="B44" s="14" t="s">
        <v>24</v>
      </c>
      <c r="C44" s="749"/>
      <c r="D44" s="750"/>
      <c r="E44" s="751">
        <f>SUM(F44:J44)</f>
        <v>22</v>
      </c>
      <c r="F44" s="243">
        <v>22</v>
      </c>
      <c r="G44" s="231"/>
      <c r="H44" s="843"/>
      <c r="I44" s="843"/>
      <c r="J44" s="843"/>
      <c r="K44" s="749"/>
      <c r="L44" s="11" t="s">
        <v>26</v>
      </c>
    </row>
    <row r="45" spans="1:14" hidden="1">
      <c r="A45" s="11"/>
      <c r="B45" s="14" t="s">
        <v>27</v>
      </c>
      <c r="C45" s="11"/>
      <c r="D45" s="301"/>
      <c r="E45" s="751"/>
      <c r="F45" s="844"/>
      <c r="G45" s="301"/>
      <c r="H45" s="845"/>
      <c r="I45" s="845"/>
      <c r="J45" s="845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751"/>
      <c r="F46" s="844"/>
      <c r="G46" s="301"/>
      <c r="H46" s="843"/>
      <c r="I46" s="843"/>
      <c r="J46" s="843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751">
        <f>SUM(F47:J47)</f>
        <v>28</v>
      </c>
      <c r="F47" s="358">
        <v>28</v>
      </c>
      <c r="G47" s="301"/>
      <c r="H47" s="843"/>
      <c r="I47" s="843"/>
      <c r="J47" s="843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751"/>
      <c r="F48" s="844"/>
      <c r="G48" s="301"/>
      <c r="H48" s="845"/>
      <c r="I48" s="845"/>
      <c r="J48" s="845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751"/>
      <c r="F49" s="844"/>
      <c r="G49" s="301"/>
      <c r="H49" s="843"/>
      <c r="I49" s="843"/>
      <c r="J49" s="843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751"/>
      <c r="F50" s="844"/>
      <c r="G50" s="301"/>
      <c r="H50" s="843"/>
      <c r="I50" s="843"/>
      <c r="J50" s="845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751"/>
      <c r="F51" s="844"/>
      <c r="G51" s="301"/>
      <c r="H51" s="845"/>
      <c r="I51" s="845"/>
      <c r="J51" s="843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751"/>
      <c r="F52" s="844"/>
      <c r="G52" s="301"/>
      <c r="H52" s="843"/>
      <c r="I52" s="843"/>
      <c r="J52" s="843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751"/>
      <c r="F53" s="844"/>
      <c r="G53" s="301"/>
      <c r="H53" s="843"/>
      <c r="I53" s="843"/>
      <c r="J53" s="845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751">
        <f>SUM(F54:J54)</f>
        <v>27</v>
      </c>
      <c r="F54" s="844">
        <v>27</v>
      </c>
      <c r="G54" s="301"/>
      <c r="H54" s="845"/>
      <c r="I54" s="845"/>
      <c r="J54" s="846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751"/>
      <c r="F55" s="844"/>
      <c r="G55" s="301"/>
      <c r="H55" s="845"/>
      <c r="I55" s="846"/>
      <c r="J55" s="846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780" t="s">
        <v>60</v>
      </c>
    </row>
    <row r="62" spans="1:17" s="1" customFormat="1" hidden="1">
      <c r="B62" s="341" t="s">
        <v>0</v>
      </c>
      <c r="C62" s="2">
        <v>3.1</v>
      </c>
      <c r="D62" s="341" t="s">
        <v>502</v>
      </c>
    </row>
    <row r="63" spans="1:17" s="3" customFormat="1" hidden="1">
      <c r="B63" s="342" t="s">
        <v>2</v>
      </c>
      <c r="C63" s="2">
        <v>3.1</v>
      </c>
      <c r="D63" s="342" t="s">
        <v>522</v>
      </c>
      <c r="I63" s="3" t="s">
        <v>72</v>
      </c>
      <c r="J63" s="3" t="s">
        <v>523</v>
      </c>
    </row>
    <row r="64" spans="1:17" ht="6" hidden="1" customHeight="1"/>
    <row r="65" spans="1:14" s="5" customFormat="1" ht="18.75" hidden="1" customHeight="1">
      <c r="A65" s="947" t="s">
        <v>3</v>
      </c>
      <c r="B65" s="947"/>
      <c r="C65" s="947"/>
      <c r="D65" s="948"/>
      <c r="E65" s="741"/>
      <c r="F65" s="953" t="s">
        <v>4</v>
      </c>
      <c r="G65" s="954"/>
      <c r="H65" s="954"/>
      <c r="I65" s="954"/>
      <c r="J65" s="955"/>
      <c r="K65" s="947" t="s">
        <v>5</v>
      </c>
      <c r="L65" s="947"/>
      <c r="M65" s="947"/>
      <c r="N65" s="948"/>
    </row>
    <row r="66" spans="1:14" s="5" customFormat="1" ht="18.75" hidden="1" customHeight="1">
      <c r="A66" s="949"/>
      <c r="B66" s="949"/>
      <c r="C66" s="949"/>
      <c r="D66" s="950"/>
      <c r="E66" s="243"/>
      <c r="F66" s="956" t="s">
        <v>8</v>
      </c>
      <c r="G66" s="957"/>
      <c r="H66" s="742" t="s">
        <v>6</v>
      </c>
      <c r="I66" s="790" t="s">
        <v>10</v>
      </c>
      <c r="J66" s="743"/>
      <c r="K66" s="949"/>
      <c r="L66" s="949"/>
      <c r="M66" s="949"/>
      <c r="N66" s="950"/>
    </row>
    <row r="67" spans="1:14" s="5" customFormat="1" ht="18.75" hidden="1" customHeight="1">
      <c r="A67" s="949"/>
      <c r="B67" s="949"/>
      <c r="C67" s="949"/>
      <c r="D67" s="950"/>
      <c r="E67" s="790" t="s">
        <v>7</v>
      </c>
      <c r="F67" s="956" t="s">
        <v>12</v>
      </c>
      <c r="G67" s="957"/>
      <c r="H67" s="791" t="s">
        <v>9</v>
      </c>
      <c r="I67" s="6" t="s">
        <v>14</v>
      </c>
      <c r="J67" s="6" t="s">
        <v>63</v>
      </c>
      <c r="K67" s="949"/>
      <c r="L67" s="949"/>
      <c r="M67" s="949"/>
      <c r="N67" s="950"/>
    </row>
    <row r="68" spans="1:14" s="5" customFormat="1" ht="19.5" hidden="1" customHeight="1">
      <c r="A68" s="949"/>
      <c r="B68" s="949"/>
      <c r="C68" s="949"/>
      <c r="D68" s="950"/>
      <c r="E68" s="790" t="s">
        <v>11</v>
      </c>
      <c r="F68" s="956" t="s">
        <v>15</v>
      </c>
      <c r="G68" s="957"/>
      <c r="H68" s="791" t="s">
        <v>13</v>
      </c>
      <c r="I68" s="6" t="s">
        <v>17</v>
      </c>
      <c r="J68" s="7" t="s">
        <v>18</v>
      </c>
      <c r="K68" s="949"/>
      <c r="L68" s="949"/>
      <c r="M68" s="949"/>
      <c r="N68" s="950"/>
    </row>
    <row r="69" spans="1:14" s="5" customFormat="1" ht="18.75" hidden="1" customHeight="1">
      <c r="A69" s="949"/>
      <c r="B69" s="949"/>
      <c r="C69" s="949"/>
      <c r="D69" s="950"/>
      <c r="E69" s="243"/>
      <c r="F69" s="956" t="s">
        <v>19</v>
      </c>
      <c r="G69" s="957"/>
      <c r="H69" s="791" t="s">
        <v>16</v>
      </c>
      <c r="I69" s="6" t="s">
        <v>20</v>
      </c>
      <c r="J69" s="6"/>
      <c r="K69" s="949"/>
      <c r="L69" s="949"/>
      <c r="M69" s="949"/>
      <c r="N69" s="950"/>
    </row>
    <row r="70" spans="1:14" s="5" customFormat="1" ht="18.75" hidden="1" customHeight="1">
      <c r="A70" s="951"/>
      <c r="B70" s="951"/>
      <c r="C70" s="951"/>
      <c r="D70" s="952"/>
      <c r="E70" s="245"/>
      <c r="F70" s="245"/>
      <c r="G70" s="244"/>
      <c r="H70" s="744" t="s">
        <v>19</v>
      </c>
      <c r="I70" s="745"/>
      <c r="J70" s="745"/>
      <c r="K70" s="951"/>
      <c r="L70" s="951"/>
      <c r="M70" s="951"/>
      <c r="N70" s="952"/>
    </row>
    <row r="71" spans="1:14" s="5" customFormat="1" ht="3" hidden="1" customHeight="1">
      <c r="A71" s="788"/>
      <c r="B71" s="788"/>
      <c r="C71" s="788"/>
      <c r="D71" s="789"/>
      <c r="E71" s="243"/>
      <c r="F71" s="790"/>
      <c r="G71" s="791"/>
      <c r="H71" s="791"/>
      <c r="I71" s="6"/>
      <c r="J71" s="743"/>
      <c r="K71" s="788"/>
      <c r="L71" s="788"/>
      <c r="M71" s="788"/>
      <c r="N71" s="788"/>
    </row>
    <row r="72" spans="1:14" s="748" customFormat="1" ht="23.25" hidden="1" customHeight="1">
      <c r="A72" s="944" t="s">
        <v>21</v>
      </c>
      <c r="B72" s="944"/>
      <c r="C72" s="944"/>
      <c r="D72" s="945"/>
      <c r="E72" s="242">
        <f>SUM(E73:E85)</f>
        <v>20</v>
      </c>
      <c r="F72" s="746">
        <f>SUM(F73:F85)</f>
        <v>0</v>
      </c>
      <c r="G72" s="747"/>
      <c r="H72" s="746">
        <f>SUM(H73:H85)</f>
        <v>20</v>
      </c>
      <c r="I72" s="746">
        <f>SUM(I73:I85)</f>
        <v>0</v>
      </c>
      <c r="J72" s="746">
        <f>SUM(J73:J85)</f>
        <v>0</v>
      </c>
      <c r="K72" s="946" t="s">
        <v>11</v>
      </c>
      <c r="L72" s="944"/>
    </row>
    <row r="73" spans="1:14" hidden="1">
      <c r="A73" s="14"/>
      <c r="B73" s="231" t="s">
        <v>22</v>
      </c>
      <c r="C73" s="749"/>
      <c r="D73" s="750"/>
      <c r="E73" s="751">
        <f>SUM(F73:J73)</f>
        <v>16</v>
      </c>
      <c r="F73" s="752"/>
      <c r="G73" s="231"/>
      <c r="H73" s="231">
        <v>16</v>
      </c>
      <c r="I73" s="743"/>
      <c r="J73" s="743"/>
      <c r="K73" s="749"/>
      <c r="L73" s="11" t="s">
        <v>23</v>
      </c>
    </row>
    <row r="74" spans="1:14" hidden="1">
      <c r="A74" s="749"/>
      <c r="B74" s="14" t="s">
        <v>24</v>
      </c>
      <c r="C74" s="749"/>
      <c r="D74" s="750"/>
      <c r="E74" s="751">
        <f t="shared" ref="E74:E85" si="2">SUM(F74:J74)</f>
        <v>0</v>
      </c>
      <c r="F74" s="243"/>
      <c r="G74" s="231"/>
      <c r="H74" s="231">
        <v>0</v>
      </c>
      <c r="I74" s="743"/>
      <c r="J74" s="743"/>
      <c r="K74" s="749"/>
      <c r="L74" s="11" t="s">
        <v>26</v>
      </c>
    </row>
    <row r="75" spans="1:14" hidden="1">
      <c r="A75" s="11"/>
      <c r="B75" s="14" t="s">
        <v>27</v>
      </c>
      <c r="C75" s="11"/>
      <c r="D75" s="301"/>
      <c r="E75" s="751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751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751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751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751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751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751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751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751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751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751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780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947" t="s">
        <v>3</v>
      </c>
      <c r="B95" s="947"/>
      <c r="C95" s="947"/>
      <c r="D95" s="948"/>
      <c r="E95" s="741"/>
      <c r="F95" s="953" t="s">
        <v>4</v>
      </c>
      <c r="G95" s="954"/>
      <c r="H95" s="954"/>
      <c r="I95" s="954"/>
      <c r="J95" s="955"/>
      <c r="K95" s="947" t="s">
        <v>5</v>
      </c>
      <c r="L95" s="947"/>
      <c r="M95" s="947"/>
      <c r="N95" s="948"/>
    </row>
    <row r="96" spans="1:17" s="5" customFormat="1" ht="18.75" hidden="1" customHeight="1">
      <c r="A96" s="949"/>
      <c r="B96" s="949"/>
      <c r="C96" s="949"/>
      <c r="D96" s="950"/>
      <c r="E96" s="243"/>
      <c r="F96" s="956" t="s">
        <v>8</v>
      </c>
      <c r="G96" s="957"/>
      <c r="H96" s="742" t="s">
        <v>6</v>
      </c>
      <c r="I96" s="790" t="s">
        <v>10</v>
      </c>
      <c r="J96" s="743"/>
      <c r="K96" s="949"/>
      <c r="L96" s="949"/>
      <c r="M96" s="949"/>
      <c r="N96" s="950"/>
    </row>
    <row r="97" spans="1:14" s="5" customFormat="1" ht="18.75" hidden="1" customHeight="1">
      <c r="A97" s="949"/>
      <c r="B97" s="949"/>
      <c r="C97" s="949"/>
      <c r="D97" s="950"/>
      <c r="E97" s="790" t="s">
        <v>7</v>
      </c>
      <c r="F97" s="956" t="s">
        <v>12</v>
      </c>
      <c r="G97" s="957"/>
      <c r="H97" s="791" t="s">
        <v>9</v>
      </c>
      <c r="I97" s="6" t="s">
        <v>14</v>
      </c>
      <c r="J97" s="6" t="s">
        <v>63</v>
      </c>
      <c r="K97" s="949"/>
      <c r="L97" s="949"/>
      <c r="M97" s="949"/>
      <c r="N97" s="950"/>
    </row>
    <row r="98" spans="1:14" s="5" customFormat="1" ht="19.5" hidden="1" customHeight="1">
      <c r="A98" s="949"/>
      <c r="B98" s="949"/>
      <c r="C98" s="949"/>
      <c r="D98" s="950"/>
      <c r="E98" s="790" t="s">
        <v>11</v>
      </c>
      <c r="F98" s="956" t="s">
        <v>15</v>
      </c>
      <c r="G98" s="957"/>
      <c r="H98" s="791" t="s">
        <v>13</v>
      </c>
      <c r="I98" s="6" t="s">
        <v>17</v>
      </c>
      <c r="J98" s="7" t="s">
        <v>18</v>
      </c>
      <c r="K98" s="949"/>
      <c r="L98" s="949"/>
      <c r="M98" s="949"/>
      <c r="N98" s="950"/>
    </row>
    <row r="99" spans="1:14" s="5" customFormat="1" ht="18.75" hidden="1" customHeight="1">
      <c r="A99" s="949"/>
      <c r="B99" s="949"/>
      <c r="C99" s="949"/>
      <c r="D99" s="950"/>
      <c r="E99" s="243"/>
      <c r="F99" s="956" t="s">
        <v>19</v>
      </c>
      <c r="G99" s="957"/>
      <c r="H99" s="791" t="s">
        <v>16</v>
      </c>
      <c r="I99" s="6" t="s">
        <v>20</v>
      </c>
      <c r="J99" s="6"/>
      <c r="K99" s="949"/>
      <c r="L99" s="949"/>
      <c r="M99" s="949"/>
      <c r="N99" s="950"/>
    </row>
    <row r="100" spans="1:14" s="5" customFormat="1" ht="18.75" hidden="1" customHeight="1">
      <c r="A100" s="951"/>
      <c r="B100" s="951"/>
      <c r="C100" s="951"/>
      <c r="D100" s="952"/>
      <c r="E100" s="245"/>
      <c r="F100" s="245"/>
      <c r="G100" s="244"/>
      <c r="H100" s="744" t="s">
        <v>19</v>
      </c>
      <c r="I100" s="745"/>
      <c r="J100" s="745"/>
      <c r="K100" s="951"/>
      <c r="L100" s="951"/>
      <c r="M100" s="951"/>
      <c r="N100" s="952"/>
    </row>
    <row r="101" spans="1:14" s="5" customFormat="1" ht="3" hidden="1" customHeight="1">
      <c r="A101" s="788"/>
      <c r="B101" s="788"/>
      <c r="C101" s="788"/>
      <c r="D101" s="789"/>
      <c r="E101" s="243"/>
      <c r="F101" s="790"/>
      <c r="G101" s="791"/>
      <c r="H101" s="791"/>
      <c r="I101" s="6"/>
      <c r="J101" s="743"/>
      <c r="K101" s="788"/>
      <c r="L101" s="788"/>
      <c r="M101" s="788"/>
      <c r="N101" s="788"/>
    </row>
    <row r="102" spans="1:14" s="748" customFormat="1" ht="23.25" hidden="1" customHeight="1">
      <c r="A102" s="944" t="s">
        <v>21</v>
      </c>
      <c r="B102" s="944"/>
      <c r="C102" s="944"/>
      <c r="D102" s="945"/>
      <c r="E102" s="242">
        <f>SUM(E103:E115)</f>
        <v>165</v>
      </c>
      <c r="F102" s="746">
        <f>SUM(F103:F115)</f>
        <v>154</v>
      </c>
      <c r="H102" s="746">
        <f>SUM(H103:H115)</f>
        <v>11</v>
      </c>
      <c r="I102" s="746">
        <f>SUM(I103:I115)</f>
        <v>0</v>
      </c>
      <c r="J102" s="746">
        <f>SUM(J103:J115)</f>
        <v>0</v>
      </c>
      <c r="K102" s="946" t="s">
        <v>11</v>
      </c>
      <c r="L102" s="944"/>
    </row>
    <row r="103" spans="1:14" hidden="1">
      <c r="A103" s="14"/>
      <c r="B103" s="231" t="s">
        <v>22</v>
      </c>
      <c r="C103" s="749"/>
      <c r="D103" s="750"/>
      <c r="E103" s="751">
        <f>SUM(F103:I103)</f>
        <v>0</v>
      </c>
      <c r="F103" s="752"/>
      <c r="H103" s="231"/>
      <c r="I103" s="743"/>
      <c r="J103" s="775"/>
      <c r="K103" s="749"/>
      <c r="L103" s="11" t="s">
        <v>23</v>
      </c>
    </row>
    <row r="104" spans="1:14" hidden="1">
      <c r="A104" s="749"/>
      <c r="B104" s="14" t="s">
        <v>24</v>
      </c>
      <c r="C104" s="749"/>
      <c r="D104" s="750"/>
      <c r="E104" s="751">
        <f t="shared" ref="E104:E115" si="3">SUM(F104:I104)</f>
        <v>0</v>
      </c>
      <c r="F104" s="243"/>
      <c r="H104" s="231"/>
      <c r="I104" s="743"/>
      <c r="J104" s="775"/>
      <c r="K104" s="749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751">
        <f t="shared" si="3"/>
        <v>32</v>
      </c>
      <c r="F105" s="358">
        <v>28</v>
      </c>
      <c r="H105" s="301">
        <v>4</v>
      </c>
      <c r="I105" s="9"/>
      <c r="J105" s="775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751">
        <f t="shared" si="3"/>
        <v>24</v>
      </c>
      <c r="F106" s="358">
        <v>24</v>
      </c>
      <c r="H106" s="301">
        <v>0</v>
      </c>
      <c r="I106" s="9"/>
      <c r="J106" s="775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751">
        <f t="shared" si="3"/>
        <v>0</v>
      </c>
      <c r="F107" s="358"/>
      <c r="H107" s="301"/>
      <c r="I107" s="9"/>
      <c r="J107" s="775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751">
        <f t="shared" si="3"/>
        <v>0</v>
      </c>
      <c r="F108" s="358"/>
      <c r="H108" s="301"/>
      <c r="I108" s="9"/>
      <c r="J108" s="775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751">
        <f t="shared" si="3"/>
        <v>0</v>
      </c>
      <c r="F109" s="358"/>
      <c r="H109" s="301"/>
      <c r="I109" s="9"/>
      <c r="J109" s="775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751">
        <f t="shared" si="3"/>
        <v>41</v>
      </c>
      <c r="F110" s="358">
        <v>37</v>
      </c>
      <c r="H110" s="301">
        <v>4</v>
      </c>
      <c r="I110" s="9"/>
      <c r="J110" s="775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751">
        <f t="shared" si="3"/>
        <v>10</v>
      </c>
      <c r="F111" s="358">
        <v>9</v>
      </c>
      <c r="H111" s="301">
        <v>1</v>
      </c>
      <c r="I111" s="9"/>
      <c r="J111" s="775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751">
        <f t="shared" si="3"/>
        <v>40</v>
      </c>
      <c r="F112" s="358">
        <v>38</v>
      </c>
      <c r="H112" s="301">
        <v>2</v>
      </c>
      <c r="I112" s="9"/>
      <c r="J112" s="775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751">
        <f t="shared" si="3"/>
        <v>18</v>
      </c>
      <c r="F113" s="358">
        <v>18</v>
      </c>
      <c r="H113" s="301">
        <v>0</v>
      </c>
      <c r="I113" s="9"/>
      <c r="J113" s="775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751">
        <f t="shared" si="3"/>
        <v>0</v>
      </c>
      <c r="F114" s="358"/>
      <c r="H114" s="301"/>
      <c r="I114" s="9"/>
      <c r="J114" s="775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751">
        <f t="shared" si="3"/>
        <v>0</v>
      </c>
      <c r="F115" s="358"/>
      <c r="H115" s="301"/>
      <c r="I115" s="9"/>
      <c r="J115" s="775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780" t="s">
        <v>60</v>
      </c>
    </row>
    <row r="122" spans="1:17" s="1" customFormat="1" hidden="1">
      <c r="B122" s="341" t="s">
        <v>0</v>
      </c>
      <c r="C122" s="2">
        <v>3.1</v>
      </c>
      <c r="D122" s="341" t="s">
        <v>502</v>
      </c>
    </row>
    <row r="123" spans="1:17" s="3" customFormat="1" hidden="1">
      <c r="B123" s="342" t="s">
        <v>2</v>
      </c>
      <c r="C123" s="2">
        <v>3.1</v>
      </c>
      <c r="D123" s="342" t="s">
        <v>522</v>
      </c>
      <c r="I123" s="740" t="s">
        <v>75</v>
      </c>
    </row>
    <row r="124" spans="1:17" ht="6" hidden="1" customHeight="1"/>
    <row r="125" spans="1:17" s="5" customFormat="1" ht="18.75" hidden="1" customHeight="1">
      <c r="A125" s="947" t="s">
        <v>3</v>
      </c>
      <c r="B125" s="947"/>
      <c r="C125" s="947"/>
      <c r="D125" s="948"/>
      <c r="E125" s="741"/>
      <c r="F125" s="953" t="s">
        <v>4</v>
      </c>
      <c r="G125" s="954"/>
      <c r="H125" s="954"/>
      <c r="I125" s="954"/>
      <c r="J125" s="955"/>
      <c r="K125" s="947" t="s">
        <v>5</v>
      </c>
      <c r="L125" s="947"/>
      <c r="M125" s="947"/>
      <c r="N125" s="948"/>
    </row>
    <row r="126" spans="1:17" s="5" customFormat="1" ht="18.75" hidden="1" customHeight="1">
      <c r="A126" s="949"/>
      <c r="B126" s="949"/>
      <c r="C126" s="949"/>
      <c r="D126" s="950"/>
      <c r="E126" s="243"/>
      <c r="F126" s="956" t="s">
        <v>8</v>
      </c>
      <c r="G126" s="957"/>
      <c r="H126" s="742" t="s">
        <v>6</v>
      </c>
      <c r="I126" s="790" t="s">
        <v>10</v>
      </c>
      <c r="J126" s="743"/>
      <c r="K126" s="949"/>
      <c r="L126" s="949"/>
      <c r="M126" s="949"/>
      <c r="N126" s="950"/>
    </row>
    <row r="127" spans="1:17" s="5" customFormat="1" ht="18.75" hidden="1" customHeight="1">
      <c r="A127" s="949"/>
      <c r="B127" s="949"/>
      <c r="C127" s="949"/>
      <c r="D127" s="950"/>
      <c r="E127" s="790" t="s">
        <v>7</v>
      </c>
      <c r="F127" s="956" t="s">
        <v>12</v>
      </c>
      <c r="G127" s="957"/>
      <c r="H127" s="791" t="s">
        <v>9</v>
      </c>
      <c r="I127" s="6" t="s">
        <v>14</v>
      </c>
      <c r="J127" s="6" t="s">
        <v>63</v>
      </c>
      <c r="K127" s="949"/>
      <c r="L127" s="949"/>
      <c r="M127" s="949"/>
      <c r="N127" s="950"/>
    </row>
    <row r="128" spans="1:17" s="5" customFormat="1" ht="19.5" hidden="1" customHeight="1">
      <c r="A128" s="949"/>
      <c r="B128" s="949"/>
      <c r="C128" s="949"/>
      <c r="D128" s="950"/>
      <c r="E128" s="790" t="s">
        <v>11</v>
      </c>
      <c r="F128" s="956" t="s">
        <v>15</v>
      </c>
      <c r="G128" s="957"/>
      <c r="H128" s="791" t="s">
        <v>13</v>
      </c>
      <c r="I128" s="6" t="s">
        <v>17</v>
      </c>
      <c r="J128" s="7" t="s">
        <v>18</v>
      </c>
      <c r="K128" s="949"/>
      <c r="L128" s="949"/>
      <c r="M128" s="949"/>
      <c r="N128" s="950"/>
    </row>
    <row r="129" spans="1:14" s="5" customFormat="1" ht="18.75" hidden="1" customHeight="1">
      <c r="A129" s="949"/>
      <c r="B129" s="949"/>
      <c r="C129" s="949"/>
      <c r="D129" s="950"/>
      <c r="E129" s="243"/>
      <c r="F129" s="956" t="s">
        <v>19</v>
      </c>
      <c r="G129" s="957"/>
      <c r="H129" s="791" t="s">
        <v>16</v>
      </c>
      <c r="I129" s="6" t="s">
        <v>20</v>
      </c>
      <c r="J129" s="6"/>
      <c r="K129" s="949"/>
      <c r="L129" s="949"/>
      <c r="M129" s="949"/>
      <c r="N129" s="950"/>
    </row>
    <row r="130" spans="1:14" s="5" customFormat="1" ht="18.75" hidden="1" customHeight="1">
      <c r="A130" s="951"/>
      <c r="B130" s="951"/>
      <c r="C130" s="951"/>
      <c r="D130" s="952"/>
      <c r="E130" s="245"/>
      <c r="F130" s="245"/>
      <c r="G130" s="244"/>
      <c r="H130" s="744" t="s">
        <v>19</v>
      </c>
      <c r="I130" s="745"/>
      <c r="J130" s="745"/>
      <c r="K130" s="951"/>
      <c r="L130" s="951"/>
      <c r="M130" s="951"/>
      <c r="N130" s="952"/>
    </row>
    <row r="131" spans="1:14" s="5" customFormat="1" ht="3" hidden="1" customHeight="1">
      <c r="A131" s="788"/>
      <c r="B131" s="788"/>
      <c r="C131" s="788"/>
      <c r="D131" s="789"/>
      <c r="E131" s="243"/>
      <c r="F131" s="790"/>
      <c r="G131" s="791"/>
      <c r="H131" s="791"/>
      <c r="I131" s="6"/>
      <c r="J131" s="743"/>
      <c r="K131" s="788"/>
      <c r="L131" s="788"/>
      <c r="M131" s="788"/>
      <c r="N131" s="788"/>
    </row>
    <row r="132" spans="1:14" s="748" customFormat="1" ht="23.25" hidden="1" customHeight="1">
      <c r="A132" s="944" t="s">
        <v>21</v>
      </c>
      <c r="B132" s="944"/>
      <c r="C132" s="944"/>
      <c r="D132" s="945"/>
      <c r="E132" s="242">
        <f>SUM(E133:E145)</f>
        <v>94</v>
      </c>
      <c r="F132" s="775">
        <f>SUM(F133:F145)</f>
        <v>94</v>
      </c>
      <c r="H132" s="776">
        <f>SUM(H133:H145)</f>
        <v>0</v>
      </c>
      <c r="I132" s="746">
        <f>SUM(I133:I145)</f>
        <v>0</v>
      </c>
      <c r="J132" s="746">
        <f>SUM(J133:J145)</f>
        <v>0</v>
      </c>
      <c r="K132" s="946" t="s">
        <v>11</v>
      </c>
      <c r="L132" s="944"/>
    </row>
    <row r="133" spans="1:14" hidden="1">
      <c r="A133" s="14"/>
      <c r="B133" s="231" t="s">
        <v>22</v>
      </c>
      <c r="C133" s="749"/>
      <c r="D133" s="750"/>
      <c r="E133" s="751">
        <f>SUM(F133:I133)</f>
        <v>0</v>
      </c>
      <c r="F133" s="369"/>
      <c r="H133" s="231"/>
      <c r="I133" s="743"/>
      <c r="J133" s="743"/>
      <c r="K133" s="749"/>
      <c r="L133" s="11" t="s">
        <v>23</v>
      </c>
    </row>
    <row r="134" spans="1:14" hidden="1">
      <c r="A134" s="749"/>
      <c r="B134" s="14" t="s">
        <v>24</v>
      </c>
      <c r="C134" s="749"/>
      <c r="D134" s="750"/>
      <c r="E134" s="751">
        <f t="shared" ref="E134:E145" si="4">SUM(F134:I134)</f>
        <v>0</v>
      </c>
      <c r="F134" s="743"/>
      <c r="H134" s="231"/>
      <c r="I134" s="743"/>
      <c r="J134" s="743"/>
      <c r="K134" s="749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751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751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751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777">
        <f t="shared" si="4"/>
        <v>35</v>
      </c>
      <c r="F138" s="778">
        <v>35</v>
      </c>
      <c r="H138" s="779">
        <v>0</v>
      </c>
      <c r="I138" s="778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777">
        <f t="shared" si="4"/>
        <v>26</v>
      </c>
      <c r="F139" s="778">
        <v>26</v>
      </c>
      <c r="H139" s="779">
        <v>0</v>
      </c>
      <c r="I139" s="778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751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751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751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751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751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777">
        <f t="shared" si="4"/>
        <v>33</v>
      </c>
      <c r="F145" s="778">
        <v>33</v>
      </c>
      <c r="H145" s="779">
        <v>0</v>
      </c>
      <c r="I145" s="778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780" t="s">
        <v>60</v>
      </c>
    </row>
    <row r="152" spans="1:17" s="1" customFormat="1" hidden="1">
      <c r="B152" s="341" t="s">
        <v>0</v>
      </c>
      <c r="C152" s="2">
        <v>3.1</v>
      </c>
      <c r="D152" s="341" t="s">
        <v>502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40" t="s">
        <v>77</v>
      </c>
    </row>
    <row r="154" spans="1:17" ht="6" hidden="1" customHeight="1"/>
    <row r="155" spans="1:17" s="5" customFormat="1" ht="18.75" hidden="1" customHeight="1">
      <c r="A155" s="947" t="s">
        <v>3</v>
      </c>
      <c r="B155" s="947"/>
      <c r="C155" s="947"/>
      <c r="D155" s="948"/>
      <c r="E155" s="741"/>
      <c r="F155" s="953" t="s">
        <v>4</v>
      </c>
      <c r="G155" s="954"/>
      <c r="H155" s="954"/>
      <c r="I155" s="954"/>
      <c r="J155" s="955"/>
      <c r="K155" s="947" t="s">
        <v>5</v>
      </c>
      <c r="L155" s="947"/>
      <c r="M155" s="947"/>
      <c r="N155" s="948"/>
    </row>
    <row r="156" spans="1:17" s="5" customFormat="1" ht="18.75" hidden="1" customHeight="1">
      <c r="A156" s="949"/>
      <c r="B156" s="949"/>
      <c r="C156" s="949"/>
      <c r="D156" s="950"/>
      <c r="E156" s="243"/>
      <c r="F156" s="956" t="s">
        <v>8</v>
      </c>
      <c r="G156" s="957"/>
      <c r="H156" s="742" t="s">
        <v>6</v>
      </c>
      <c r="I156" s="790" t="s">
        <v>10</v>
      </c>
      <c r="J156" s="743"/>
      <c r="K156" s="949"/>
      <c r="L156" s="949"/>
      <c r="M156" s="949"/>
      <c r="N156" s="950"/>
    </row>
    <row r="157" spans="1:17" s="5" customFormat="1" ht="18.75" hidden="1" customHeight="1">
      <c r="A157" s="949"/>
      <c r="B157" s="949"/>
      <c r="C157" s="949"/>
      <c r="D157" s="950"/>
      <c r="E157" s="790" t="s">
        <v>7</v>
      </c>
      <c r="F157" s="956" t="s">
        <v>12</v>
      </c>
      <c r="G157" s="957"/>
      <c r="H157" s="791" t="s">
        <v>9</v>
      </c>
      <c r="I157" s="6" t="s">
        <v>14</v>
      </c>
      <c r="J157" s="6" t="s">
        <v>63</v>
      </c>
      <c r="K157" s="949"/>
      <c r="L157" s="949"/>
      <c r="M157" s="949"/>
      <c r="N157" s="950"/>
    </row>
    <row r="158" spans="1:17" s="5" customFormat="1" ht="19.5" hidden="1" customHeight="1">
      <c r="A158" s="949"/>
      <c r="B158" s="949"/>
      <c r="C158" s="949"/>
      <c r="D158" s="950"/>
      <c r="E158" s="790" t="s">
        <v>11</v>
      </c>
      <c r="F158" s="956" t="s">
        <v>15</v>
      </c>
      <c r="G158" s="957"/>
      <c r="H158" s="791" t="s">
        <v>13</v>
      </c>
      <c r="I158" s="6" t="s">
        <v>17</v>
      </c>
      <c r="J158" s="7" t="s">
        <v>18</v>
      </c>
      <c r="K158" s="949"/>
      <c r="L158" s="949"/>
      <c r="M158" s="949"/>
      <c r="N158" s="950"/>
    </row>
    <row r="159" spans="1:17" s="5" customFormat="1" ht="18.75" hidden="1" customHeight="1">
      <c r="A159" s="949"/>
      <c r="B159" s="949"/>
      <c r="C159" s="949"/>
      <c r="D159" s="950"/>
      <c r="E159" s="243"/>
      <c r="F159" s="956" t="s">
        <v>19</v>
      </c>
      <c r="G159" s="957"/>
      <c r="H159" s="791" t="s">
        <v>16</v>
      </c>
      <c r="I159" s="6" t="s">
        <v>20</v>
      </c>
      <c r="J159" s="6"/>
      <c r="K159" s="949"/>
      <c r="L159" s="949"/>
      <c r="M159" s="949"/>
      <c r="N159" s="950"/>
    </row>
    <row r="160" spans="1:17" s="5" customFormat="1" ht="18.75" hidden="1" customHeight="1">
      <c r="A160" s="951"/>
      <c r="B160" s="951"/>
      <c r="C160" s="951"/>
      <c r="D160" s="952"/>
      <c r="E160" s="245"/>
      <c r="F160" s="245"/>
      <c r="G160" s="244"/>
      <c r="H160" s="744" t="s">
        <v>19</v>
      </c>
      <c r="I160" s="745"/>
      <c r="J160" s="745"/>
      <c r="K160" s="951"/>
      <c r="L160" s="951"/>
      <c r="M160" s="951"/>
      <c r="N160" s="952"/>
    </row>
    <row r="161" spans="1:14" s="5" customFormat="1" ht="3" hidden="1" customHeight="1">
      <c r="A161" s="788"/>
      <c r="B161" s="788"/>
      <c r="C161" s="788"/>
      <c r="D161" s="789"/>
      <c r="E161" s="243"/>
      <c r="F161" s="790"/>
      <c r="G161" s="791"/>
      <c r="H161" s="791"/>
      <c r="I161" s="6"/>
      <c r="J161" s="743"/>
      <c r="K161" s="788"/>
      <c r="L161" s="788"/>
      <c r="M161" s="788"/>
      <c r="N161" s="788"/>
    </row>
    <row r="162" spans="1:14" s="748" customFormat="1" ht="23.25" hidden="1" customHeight="1">
      <c r="A162" s="944" t="s">
        <v>21</v>
      </c>
      <c r="B162" s="944"/>
      <c r="C162" s="944"/>
      <c r="D162" s="945"/>
      <c r="E162" s="746">
        <f>SUM(E163:E175)</f>
        <v>31</v>
      </c>
      <c r="F162" s="746">
        <f>SUM(F163:F175)</f>
        <v>31</v>
      </c>
      <c r="G162" s="747"/>
      <c r="H162" s="746">
        <f>SUM(H163:H175)</f>
        <v>0</v>
      </c>
      <c r="I162" s="746">
        <f>SUM(I163:I175)</f>
        <v>0</v>
      </c>
      <c r="J162" s="746">
        <f>SUM(J163:J175)</f>
        <v>0</v>
      </c>
      <c r="K162" s="946" t="s">
        <v>11</v>
      </c>
      <c r="L162" s="944"/>
    </row>
    <row r="163" spans="1:14" hidden="1">
      <c r="A163" s="14"/>
      <c r="B163" s="231" t="s">
        <v>22</v>
      </c>
      <c r="C163" s="749"/>
      <c r="D163" s="750"/>
      <c r="E163" s="751">
        <f>SUM(F163:J163)</f>
        <v>8</v>
      </c>
      <c r="F163" s="752">
        <v>8</v>
      </c>
      <c r="G163" s="231"/>
      <c r="H163" s="231"/>
      <c r="I163" s="743"/>
      <c r="J163" s="743"/>
      <c r="K163" s="749"/>
      <c r="L163" s="11" t="s">
        <v>23</v>
      </c>
    </row>
    <row r="164" spans="1:14" hidden="1">
      <c r="A164" s="749"/>
      <c r="B164" s="14" t="s">
        <v>24</v>
      </c>
      <c r="C164" s="749"/>
      <c r="D164" s="750"/>
      <c r="E164" s="751">
        <f t="shared" ref="E164:E175" si="5">SUM(F164:J164)</f>
        <v>2</v>
      </c>
      <c r="F164" s="243">
        <v>2</v>
      </c>
      <c r="G164" s="231"/>
      <c r="H164" s="231"/>
      <c r="I164" s="743"/>
      <c r="J164" s="743"/>
      <c r="K164" s="749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751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751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751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751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751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751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751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751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751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751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751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780" t="s">
        <v>60</v>
      </c>
    </row>
    <row r="182" spans="1:17" s="1" customFormat="1" hidden="1">
      <c r="B182" s="341" t="s">
        <v>0</v>
      </c>
      <c r="C182" s="2">
        <v>3.1</v>
      </c>
      <c r="D182" s="341" t="s">
        <v>502</v>
      </c>
    </row>
    <row r="183" spans="1:17" s="3" customFormat="1" hidden="1">
      <c r="B183" s="342" t="s">
        <v>2</v>
      </c>
      <c r="C183" s="2">
        <v>3.1</v>
      </c>
      <c r="D183" s="342" t="s">
        <v>522</v>
      </c>
      <c r="I183" s="3" t="s">
        <v>534</v>
      </c>
    </row>
    <row r="184" spans="1:17" ht="6" hidden="1" customHeight="1"/>
    <row r="185" spans="1:17" s="5" customFormat="1" ht="18.75" hidden="1" customHeight="1">
      <c r="A185" s="947" t="s">
        <v>3</v>
      </c>
      <c r="B185" s="947"/>
      <c r="C185" s="947"/>
      <c r="D185" s="948"/>
      <c r="E185" s="741"/>
      <c r="F185" s="953" t="s">
        <v>4</v>
      </c>
      <c r="G185" s="954"/>
      <c r="H185" s="954"/>
      <c r="I185" s="954"/>
      <c r="J185" s="955"/>
      <c r="K185" s="947" t="s">
        <v>5</v>
      </c>
      <c r="L185" s="947"/>
      <c r="M185" s="947"/>
      <c r="N185" s="948"/>
    </row>
    <row r="186" spans="1:17" s="5" customFormat="1" ht="18.75" hidden="1" customHeight="1">
      <c r="A186" s="949"/>
      <c r="B186" s="949"/>
      <c r="C186" s="949"/>
      <c r="D186" s="950"/>
      <c r="E186" s="243"/>
      <c r="F186" s="956" t="s">
        <v>8</v>
      </c>
      <c r="G186" s="957"/>
      <c r="H186" s="742" t="s">
        <v>6</v>
      </c>
      <c r="I186" s="790" t="s">
        <v>10</v>
      </c>
      <c r="J186" s="743"/>
      <c r="K186" s="949"/>
      <c r="L186" s="949"/>
      <c r="M186" s="949"/>
      <c r="N186" s="950"/>
    </row>
    <row r="187" spans="1:17" s="5" customFormat="1" ht="18.75" hidden="1" customHeight="1">
      <c r="A187" s="949"/>
      <c r="B187" s="949"/>
      <c r="C187" s="949"/>
      <c r="D187" s="950"/>
      <c r="E187" s="790" t="s">
        <v>7</v>
      </c>
      <c r="F187" s="956" t="s">
        <v>12</v>
      </c>
      <c r="G187" s="957"/>
      <c r="H187" s="791" t="s">
        <v>9</v>
      </c>
      <c r="I187" s="6" t="s">
        <v>14</v>
      </c>
      <c r="J187" s="6" t="s">
        <v>63</v>
      </c>
      <c r="K187" s="949"/>
      <c r="L187" s="949"/>
      <c r="M187" s="949"/>
      <c r="N187" s="950"/>
    </row>
    <row r="188" spans="1:17" s="5" customFormat="1" ht="19.5" hidden="1" customHeight="1">
      <c r="A188" s="949"/>
      <c r="B188" s="949"/>
      <c r="C188" s="949"/>
      <c r="D188" s="950"/>
      <c r="E188" s="790" t="s">
        <v>11</v>
      </c>
      <c r="F188" s="956" t="s">
        <v>15</v>
      </c>
      <c r="G188" s="957"/>
      <c r="H188" s="791" t="s">
        <v>13</v>
      </c>
      <c r="I188" s="6" t="s">
        <v>17</v>
      </c>
      <c r="J188" s="7" t="s">
        <v>18</v>
      </c>
      <c r="K188" s="949"/>
      <c r="L188" s="949"/>
      <c r="M188" s="949"/>
      <c r="N188" s="950"/>
    </row>
    <row r="189" spans="1:17" s="5" customFormat="1" ht="18.75" hidden="1" customHeight="1">
      <c r="A189" s="949"/>
      <c r="B189" s="949"/>
      <c r="C189" s="949"/>
      <c r="D189" s="950"/>
      <c r="E189" s="243"/>
      <c r="F189" s="956" t="s">
        <v>19</v>
      </c>
      <c r="G189" s="957"/>
      <c r="H189" s="791" t="s">
        <v>16</v>
      </c>
      <c r="I189" s="6" t="s">
        <v>20</v>
      </c>
      <c r="J189" s="6"/>
      <c r="K189" s="949"/>
      <c r="L189" s="949"/>
      <c r="M189" s="949"/>
      <c r="N189" s="950"/>
    </row>
    <row r="190" spans="1:17" s="5" customFormat="1" ht="18.75" hidden="1" customHeight="1">
      <c r="A190" s="951"/>
      <c r="B190" s="951"/>
      <c r="C190" s="951"/>
      <c r="D190" s="952"/>
      <c r="E190" s="245"/>
      <c r="F190" s="245"/>
      <c r="G190" s="244"/>
      <c r="H190" s="744" t="s">
        <v>19</v>
      </c>
      <c r="I190" s="745"/>
      <c r="J190" s="745"/>
      <c r="K190" s="951"/>
      <c r="L190" s="951"/>
      <c r="M190" s="951"/>
      <c r="N190" s="952"/>
    </row>
    <row r="191" spans="1:17" s="5" customFormat="1" ht="3" hidden="1" customHeight="1">
      <c r="A191" s="788"/>
      <c r="B191" s="788"/>
      <c r="C191" s="788"/>
      <c r="D191" s="789"/>
      <c r="E191" s="243"/>
      <c r="F191" s="790"/>
      <c r="G191" s="791"/>
      <c r="H191" s="791"/>
      <c r="I191" s="6"/>
      <c r="J191" s="743"/>
      <c r="K191" s="788"/>
      <c r="L191" s="788"/>
      <c r="M191" s="788"/>
      <c r="N191" s="788"/>
    </row>
    <row r="192" spans="1:17" s="748" customFormat="1" ht="23.25" hidden="1" customHeight="1">
      <c r="A192" s="944" t="s">
        <v>21</v>
      </c>
      <c r="B192" s="944"/>
      <c r="C192" s="944"/>
      <c r="D192" s="945"/>
      <c r="E192" s="242">
        <f>SUM(E193:E205)</f>
        <v>9</v>
      </c>
      <c r="F192" s="746">
        <f>SUM(F193:F205)</f>
        <v>0</v>
      </c>
      <c r="G192" s="747"/>
      <c r="H192" s="746">
        <f>SUM(H193:H205)</f>
        <v>0</v>
      </c>
      <c r="I192" s="746">
        <f>SUM(I193:I205)</f>
        <v>0</v>
      </c>
      <c r="J192" s="746">
        <f>SUM(J193:J205)</f>
        <v>9</v>
      </c>
      <c r="K192" s="946" t="s">
        <v>11</v>
      </c>
      <c r="L192" s="944"/>
    </row>
    <row r="193" spans="1:12" hidden="1">
      <c r="A193" s="14"/>
      <c r="B193" s="231" t="s">
        <v>22</v>
      </c>
      <c r="C193" s="749"/>
      <c r="D193" s="750"/>
      <c r="E193" s="751">
        <f>SUM(F193:J193)</f>
        <v>2</v>
      </c>
      <c r="F193" s="752"/>
      <c r="G193" s="231"/>
      <c r="H193" s="231"/>
      <c r="I193" s="743"/>
      <c r="J193" s="743">
        <v>2</v>
      </c>
      <c r="K193" s="749"/>
      <c r="L193" s="11" t="s">
        <v>23</v>
      </c>
    </row>
    <row r="194" spans="1:12" hidden="1">
      <c r="A194" s="749"/>
      <c r="B194" s="14" t="s">
        <v>24</v>
      </c>
      <c r="C194" s="749"/>
      <c r="D194" s="750"/>
      <c r="E194" s="751">
        <f t="shared" ref="E194:E205" si="6">SUM(F194:J194)</f>
        <v>0</v>
      </c>
      <c r="F194" s="243"/>
      <c r="G194" s="231"/>
      <c r="H194" s="231"/>
      <c r="I194" s="743"/>
      <c r="J194" s="743"/>
      <c r="K194" s="749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751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751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751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751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751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751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751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751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751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751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751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780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947" t="s">
        <v>3</v>
      </c>
      <c r="B215" s="947"/>
      <c r="C215" s="947"/>
      <c r="D215" s="948"/>
      <c r="E215" s="741"/>
      <c r="F215" s="953" t="s">
        <v>4</v>
      </c>
      <c r="G215" s="954"/>
      <c r="H215" s="954"/>
      <c r="I215" s="954"/>
      <c r="J215" s="955"/>
      <c r="K215" s="947" t="s">
        <v>5</v>
      </c>
      <c r="L215" s="947"/>
      <c r="M215" s="947"/>
      <c r="N215" s="948"/>
    </row>
    <row r="216" spans="1:17" s="5" customFormat="1" ht="18.75" hidden="1" customHeight="1">
      <c r="A216" s="949"/>
      <c r="B216" s="949"/>
      <c r="C216" s="949"/>
      <c r="D216" s="950"/>
      <c r="E216" s="243"/>
      <c r="F216" s="956" t="s">
        <v>8</v>
      </c>
      <c r="G216" s="957"/>
      <c r="H216" s="742" t="s">
        <v>6</v>
      </c>
      <c r="I216" s="790" t="s">
        <v>10</v>
      </c>
      <c r="J216" s="743"/>
      <c r="K216" s="949"/>
      <c r="L216" s="949"/>
      <c r="M216" s="949"/>
      <c r="N216" s="950"/>
    </row>
    <row r="217" spans="1:17" s="5" customFormat="1" ht="18.75" hidden="1" customHeight="1">
      <c r="A217" s="949"/>
      <c r="B217" s="949"/>
      <c r="C217" s="949"/>
      <c r="D217" s="950"/>
      <c r="E217" s="790" t="s">
        <v>7</v>
      </c>
      <c r="F217" s="956" t="s">
        <v>12</v>
      </c>
      <c r="G217" s="957"/>
      <c r="H217" s="791" t="s">
        <v>9</v>
      </c>
      <c r="I217" s="6" t="s">
        <v>14</v>
      </c>
      <c r="J217" s="6" t="s">
        <v>63</v>
      </c>
      <c r="K217" s="949"/>
      <c r="L217" s="949"/>
      <c r="M217" s="949"/>
      <c r="N217" s="950"/>
    </row>
    <row r="218" spans="1:17" s="5" customFormat="1" ht="19.5" hidden="1" customHeight="1">
      <c r="A218" s="949"/>
      <c r="B218" s="949"/>
      <c r="C218" s="949"/>
      <c r="D218" s="950"/>
      <c r="E218" s="790" t="s">
        <v>11</v>
      </c>
      <c r="F218" s="956" t="s">
        <v>15</v>
      </c>
      <c r="G218" s="957"/>
      <c r="H218" s="791" t="s">
        <v>13</v>
      </c>
      <c r="I218" s="6" t="s">
        <v>17</v>
      </c>
      <c r="J218" s="7" t="s">
        <v>18</v>
      </c>
      <c r="K218" s="949"/>
      <c r="L218" s="949"/>
      <c r="M218" s="949"/>
      <c r="N218" s="950"/>
    </row>
    <row r="219" spans="1:17" s="5" customFormat="1" ht="18.75" hidden="1" customHeight="1">
      <c r="A219" s="949"/>
      <c r="B219" s="949"/>
      <c r="C219" s="949"/>
      <c r="D219" s="950"/>
      <c r="E219" s="243"/>
      <c r="F219" s="956" t="s">
        <v>19</v>
      </c>
      <c r="G219" s="957"/>
      <c r="H219" s="791" t="s">
        <v>16</v>
      </c>
      <c r="I219" s="6" t="s">
        <v>20</v>
      </c>
      <c r="J219" s="6"/>
      <c r="K219" s="949"/>
      <c r="L219" s="949"/>
      <c r="M219" s="949"/>
      <c r="N219" s="950"/>
    </row>
    <row r="220" spans="1:17" s="5" customFormat="1" ht="18.75" hidden="1" customHeight="1">
      <c r="A220" s="951"/>
      <c r="B220" s="951"/>
      <c r="C220" s="951"/>
      <c r="D220" s="952"/>
      <c r="E220" s="245"/>
      <c r="F220" s="245"/>
      <c r="G220" s="244"/>
      <c r="H220" s="744" t="s">
        <v>19</v>
      </c>
      <c r="I220" s="745"/>
      <c r="J220" s="745"/>
      <c r="K220" s="951"/>
      <c r="L220" s="951"/>
      <c r="M220" s="951"/>
      <c r="N220" s="952"/>
    </row>
    <row r="221" spans="1:17" s="5" customFormat="1" ht="3" hidden="1" customHeight="1">
      <c r="A221" s="788"/>
      <c r="B221" s="788"/>
      <c r="C221" s="788"/>
      <c r="D221" s="789"/>
      <c r="E221" s="243"/>
      <c r="F221" s="790"/>
      <c r="G221" s="791"/>
      <c r="H221" s="791"/>
      <c r="I221" s="6"/>
      <c r="J221" s="743"/>
      <c r="K221" s="788"/>
      <c r="L221" s="788"/>
      <c r="M221" s="788"/>
      <c r="N221" s="788"/>
    </row>
    <row r="222" spans="1:17" s="748" customFormat="1" ht="23.25" hidden="1" customHeight="1">
      <c r="A222" s="944" t="s">
        <v>21</v>
      </c>
      <c r="B222" s="944"/>
      <c r="C222" s="944"/>
      <c r="D222" s="945"/>
      <c r="E222" s="242">
        <f>SUM(E223:E235)</f>
        <v>1</v>
      </c>
      <c r="F222" s="746">
        <f>SUM(F223:F235)</f>
        <v>0</v>
      </c>
      <c r="G222" s="747"/>
      <c r="H222" s="746">
        <f>SUM(H223:H235)</f>
        <v>0</v>
      </c>
      <c r="I222" s="746">
        <f>SUM(I223:I235)</f>
        <v>0</v>
      </c>
      <c r="J222" s="746">
        <f>SUM(J223:J235)</f>
        <v>1</v>
      </c>
      <c r="K222" s="946" t="s">
        <v>11</v>
      </c>
      <c r="L222" s="944"/>
    </row>
    <row r="223" spans="1:17" hidden="1">
      <c r="A223" s="14"/>
      <c r="B223" s="231" t="s">
        <v>22</v>
      </c>
      <c r="C223" s="749"/>
      <c r="D223" s="750"/>
      <c r="E223" s="751">
        <f>SUM(F223:J223)</f>
        <v>1</v>
      </c>
      <c r="F223" s="752"/>
      <c r="G223" s="231"/>
      <c r="H223" s="231"/>
      <c r="I223" s="743"/>
      <c r="J223" s="743">
        <v>1</v>
      </c>
      <c r="K223" s="749"/>
      <c r="L223" s="11" t="s">
        <v>23</v>
      </c>
    </row>
    <row r="224" spans="1:17" hidden="1">
      <c r="A224" s="749"/>
      <c r="B224" s="14" t="s">
        <v>24</v>
      </c>
      <c r="C224" s="749"/>
      <c r="D224" s="750"/>
      <c r="E224" s="751">
        <f t="shared" ref="E224:E235" si="7">SUM(F224:J224)</f>
        <v>0</v>
      </c>
      <c r="F224" s="243"/>
      <c r="G224" s="231"/>
      <c r="H224" s="231"/>
      <c r="I224" s="743"/>
      <c r="J224" s="743"/>
      <c r="K224" s="749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751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751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751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751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751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751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751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751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751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751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751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780" t="s">
        <v>60</v>
      </c>
    </row>
    <row r="242" spans="1:17" s="1" customFormat="1" hidden="1">
      <c r="B242" s="341" t="s">
        <v>0</v>
      </c>
      <c r="C242" s="2">
        <v>3.1</v>
      </c>
      <c r="D242" s="341" t="s">
        <v>502</v>
      </c>
    </row>
    <row r="243" spans="1:17" s="3" customFormat="1" hidden="1">
      <c r="B243" s="342" t="s">
        <v>2</v>
      </c>
      <c r="C243" s="2">
        <v>3.1</v>
      </c>
      <c r="D243" s="342" t="s">
        <v>522</v>
      </c>
      <c r="I243" s="740" t="s">
        <v>79</v>
      </c>
    </row>
    <row r="244" spans="1:17" ht="6" hidden="1" customHeight="1"/>
    <row r="245" spans="1:17" s="5" customFormat="1" ht="18.75" hidden="1" customHeight="1">
      <c r="A245" s="947" t="s">
        <v>3</v>
      </c>
      <c r="B245" s="947"/>
      <c r="C245" s="947"/>
      <c r="D245" s="948"/>
      <c r="E245" s="741"/>
      <c r="F245" s="953" t="s">
        <v>4</v>
      </c>
      <c r="G245" s="954"/>
      <c r="H245" s="954"/>
      <c r="I245" s="954"/>
      <c r="J245" s="955"/>
      <c r="K245" s="947" t="s">
        <v>5</v>
      </c>
      <c r="L245" s="947"/>
      <c r="M245" s="947"/>
      <c r="N245" s="948"/>
    </row>
    <row r="246" spans="1:17" s="5" customFormat="1" ht="18.75" hidden="1" customHeight="1">
      <c r="A246" s="949"/>
      <c r="B246" s="949"/>
      <c r="C246" s="949"/>
      <c r="D246" s="950"/>
      <c r="E246" s="243"/>
      <c r="F246" s="956" t="s">
        <v>8</v>
      </c>
      <c r="G246" s="957"/>
      <c r="H246" s="742" t="s">
        <v>6</v>
      </c>
      <c r="I246" s="790" t="s">
        <v>10</v>
      </c>
      <c r="J246" s="743"/>
      <c r="K246" s="949"/>
      <c r="L246" s="949"/>
      <c r="M246" s="949"/>
      <c r="N246" s="950"/>
    </row>
    <row r="247" spans="1:17" s="5" customFormat="1" ht="18.75" hidden="1" customHeight="1">
      <c r="A247" s="949"/>
      <c r="B247" s="949"/>
      <c r="C247" s="949"/>
      <c r="D247" s="950"/>
      <c r="E247" s="790" t="s">
        <v>7</v>
      </c>
      <c r="F247" s="956" t="s">
        <v>12</v>
      </c>
      <c r="G247" s="957"/>
      <c r="H247" s="791" t="s">
        <v>9</v>
      </c>
      <c r="I247" s="6" t="s">
        <v>14</v>
      </c>
      <c r="J247" s="6" t="s">
        <v>63</v>
      </c>
      <c r="K247" s="949"/>
      <c r="L247" s="949"/>
      <c r="M247" s="949"/>
      <c r="N247" s="950"/>
    </row>
    <row r="248" spans="1:17" s="5" customFormat="1" ht="19.5" hidden="1" customHeight="1">
      <c r="A248" s="949"/>
      <c r="B248" s="949"/>
      <c r="C248" s="949"/>
      <c r="D248" s="950"/>
      <c r="E248" s="790" t="s">
        <v>11</v>
      </c>
      <c r="F248" s="956" t="s">
        <v>15</v>
      </c>
      <c r="G248" s="957"/>
      <c r="H248" s="791" t="s">
        <v>13</v>
      </c>
      <c r="I248" s="6" t="s">
        <v>17</v>
      </c>
      <c r="J248" s="7" t="s">
        <v>18</v>
      </c>
      <c r="K248" s="949"/>
      <c r="L248" s="949"/>
      <c r="M248" s="949"/>
      <c r="N248" s="950"/>
    </row>
    <row r="249" spans="1:17" s="5" customFormat="1" ht="18.75" hidden="1" customHeight="1">
      <c r="A249" s="949"/>
      <c r="B249" s="949"/>
      <c r="C249" s="949"/>
      <c r="D249" s="950"/>
      <c r="E249" s="243"/>
      <c r="F249" s="956" t="s">
        <v>19</v>
      </c>
      <c r="G249" s="957"/>
      <c r="H249" s="791" t="s">
        <v>16</v>
      </c>
      <c r="I249" s="6" t="s">
        <v>20</v>
      </c>
      <c r="J249" s="6"/>
      <c r="K249" s="949"/>
      <c r="L249" s="949"/>
      <c r="M249" s="949"/>
      <c r="N249" s="950"/>
    </row>
    <row r="250" spans="1:17" s="5" customFormat="1" ht="18.75" hidden="1" customHeight="1">
      <c r="A250" s="951"/>
      <c r="B250" s="951"/>
      <c r="C250" s="951"/>
      <c r="D250" s="952"/>
      <c r="E250" s="245"/>
      <c r="F250" s="245"/>
      <c r="G250" s="244"/>
      <c r="H250" s="744" t="s">
        <v>19</v>
      </c>
      <c r="I250" s="745"/>
      <c r="J250" s="745"/>
      <c r="K250" s="951"/>
      <c r="L250" s="951"/>
      <c r="M250" s="951"/>
      <c r="N250" s="952"/>
    </row>
    <row r="251" spans="1:17" s="5" customFormat="1" ht="3" hidden="1" customHeight="1">
      <c r="A251" s="788"/>
      <c r="B251" s="788"/>
      <c r="C251" s="788"/>
      <c r="D251" s="789"/>
      <c r="E251" s="243"/>
      <c r="F251" s="790"/>
      <c r="G251" s="791"/>
      <c r="H251" s="791"/>
      <c r="I251" s="6"/>
      <c r="J251" s="743"/>
      <c r="K251" s="788"/>
      <c r="L251" s="788"/>
      <c r="M251" s="788"/>
      <c r="N251" s="788"/>
    </row>
    <row r="252" spans="1:17" s="748" customFormat="1" ht="23.25" hidden="1" customHeight="1">
      <c r="A252" s="944" t="s">
        <v>21</v>
      </c>
      <c r="B252" s="944"/>
      <c r="C252" s="944"/>
      <c r="D252" s="945"/>
      <c r="E252" s="242">
        <f>SUM(E253:E265)</f>
        <v>6</v>
      </c>
      <c r="F252" s="746">
        <f>SUM(F253:F265)</f>
        <v>0</v>
      </c>
      <c r="G252" s="747"/>
      <c r="H252" s="746">
        <f>SUM(H253:H265)</f>
        <v>0</v>
      </c>
      <c r="I252" s="746">
        <f>SUM(I253:I265)</f>
        <v>6</v>
      </c>
      <c r="J252" s="746">
        <f>SUM(J253:J265)</f>
        <v>0</v>
      </c>
      <c r="K252" s="946" t="s">
        <v>11</v>
      </c>
      <c r="L252" s="944"/>
    </row>
    <row r="253" spans="1:17" hidden="1">
      <c r="A253" s="14"/>
      <c r="B253" s="231" t="s">
        <v>22</v>
      </c>
      <c r="C253" s="749"/>
      <c r="D253" s="750"/>
      <c r="E253" s="751">
        <f>SUM(F253:J253)</f>
        <v>6</v>
      </c>
      <c r="F253" s="752"/>
      <c r="G253" s="231"/>
      <c r="H253" s="231"/>
      <c r="I253" s="743">
        <v>6</v>
      </c>
      <c r="J253" s="743"/>
      <c r="K253" s="749"/>
      <c r="L253" s="11" t="s">
        <v>23</v>
      </c>
    </row>
    <row r="254" spans="1:17" hidden="1">
      <c r="A254" s="749"/>
      <c r="B254" s="14" t="s">
        <v>24</v>
      </c>
      <c r="C254" s="749"/>
      <c r="D254" s="750"/>
      <c r="E254" s="751">
        <f t="shared" ref="E254:E265" si="8">SUM(F254:J254)</f>
        <v>0</v>
      </c>
      <c r="F254" s="243"/>
      <c r="G254" s="231"/>
      <c r="H254" s="231"/>
      <c r="I254" s="743"/>
      <c r="J254" s="743"/>
      <c r="K254" s="749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751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751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751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751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751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751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751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751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751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751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751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780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365</v>
      </c>
    </row>
    <row r="2" spans="1:17" s="15" customFormat="1">
      <c r="B2" s="1" t="s">
        <v>2</v>
      </c>
      <c r="C2" s="383">
        <v>3.8</v>
      </c>
      <c r="D2" s="1" t="s">
        <v>554</v>
      </c>
    </row>
    <row r="3" spans="1:17" ht="6" customHeight="1"/>
    <row r="4" spans="1:17" ht="24" customHeight="1">
      <c r="A4" s="1155" t="s">
        <v>3</v>
      </c>
      <c r="B4" s="1156"/>
      <c r="C4" s="1156"/>
      <c r="D4" s="1157"/>
      <c r="E4" s="1162" t="s">
        <v>339</v>
      </c>
      <c r="F4" s="1155"/>
      <c r="G4" s="1155"/>
      <c r="H4" s="1163"/>
      <c r="I4" s="1162" t="s">
        <v>340</v>
      </c>
      <c r="J4" s="1155"/>
      <c r="K4" s="1155"/>
      <c r="L4" s="1155"/>
      <c r="M4" s="1155"/>
      <c r="N4" s="874"/>
      <c r="O4" s="1010" t="s">
        <v>5</v>
      </c>
      <c r="P4" s="1164"/>
    </row>
    <row r="5" spans="1:17" ht="19.5" customHeight="1">
      <c r="A5" s="1158"/>
      <c r="B5" s="1158"/>
      <c r="C5" s="1158"/>
      <c r="D5" s="1159"/>
      <c r="E5" s="1019" t="s">
        <v>341</v>
      </c>
      <c r="F5" s="1020"/>
      <c r="G5" s="1020"/>
      <c r="H5" s="1021"/>
      <c r="I5" s="1019" t="s">
        <v>342</v>
      </c>
      <c r="J5" s="1020"/>
      <c r="K5" s="1020"/>
      <c r="L5" s="1020"/>
      <c r="M5" s="1020"/>
      <c r="N5" s="875"/>
      <c r="O5" s="1165"/>
      <c r="P5" s="1166"/>
    </row>
    <row r="6" spans="1:17" ht="22.5" customHeight="1">
      <c r="A6" s="1158"/>
      <c r="B6" s="1158"/>
      <c r="C6" s="1158"/>
      <c r="D6" s="1159"/>
      <c r="E6" s="183" t="s">
        <v>7</v>
      </c>
      <c r="F6" s="183" t="s">
        <v>133</v>
      </c>
      <c r="G6" s="183" t="s">
        <v>89</v>
      </c>
      <c r="H6" s="823" t="s">
        <v>134</v>
      </c>
      <c r="I6" s="183" t="s">
        <v>7</v>
      </c>
      <c r="J6" s="183" t="s">
        <v>133</v>
      </c>
      <c r="K6" s="823" t="s">
        <v>89</v>
      </c>
      <c r="L6" s="823"/>
      <c r="M6" s="183" t="s">
        <v>134</v>
      </c>
      <c r="N6" s="20" t="s">
        <v>133</v>
      </c>
      <c r="O6" s="1165"/>
      <c r="P6" s="1166"/>
    </row>
    <row r="7" spans="1:17" ht="22.5" customHeight="1">
      <c r="A7" s="1160"/>
      <c r="B7" s="1160"/>
      <c r="C7" s="1160"/>
      <c r="D7" s="1161"/>
      <c r="E7" s="39" t="s">
        <v>11</v>
      </c>
      <c r="F7" s="39" t="s">
        <v>138</v>
      </c>
      <c r="G7" s="822" t="s">
        <v>95</v>
      </c>
      <c r="H7" s="822" t="s">
        <v>100</v>
      </c>
      <c r="I7" s="39" t="s">
        <v>11</v>
      </c>
      <c r="J7" s="39" t="s">
        <v>138</v>
      </c>
      <c r="K7" s="822" t="s">
        <v>95</v>
      </c>
      <c r="L7" s="822"/>
      <c r="M7" s="39" t="s">
        <v>100</v>
      </c>
      <c r="N7" s="39" t="s">
        <v>138</v>
      </c>
      <c r="O7" s="1167"/>
      <c r="P7" s="1168"/>
    </row>
    <row r="8" spans="1:17" s="11" customFormat="1" ht="3" customHeight="1">
      <c r="A8" s="820"/>
      <c r="B8" s="820"/>
      <c r="C8" s="820"/>
      <c r="D8" s="817"/>
      <c r="E8" s="815"/>
      <c r="F8" s="40"/>
      <c r="G8" s="814"/>
      <c r="H8" s="813"/>
      <c r="I8" s="813"/>
      <c r="J8" s="813"/>
      <c r="K8" s="813"/>
      <c r="L8" s="813"/>
      <c r="M8" s="40"/>
      <c r="N8" s="40"/>
      <c r="O8" s="818"/>
      <c r="P8" s="821"/>
    </row>
    <row r="9" spans="1:17" s="51" customFormat="1" ht="20.25" customHeight="1">
      <c r="A9" s="969" t="s">
        <v>21</v>
      </c>
      <c r="B9" s="969"/>
      <c r="C9" s="969"/>
      <c r="D9" s="970"/>
      <c r="E9" s="876">
        <f>'T-3.7 '!E12/'T-3.3'!E12</f>
        <v>17.530792420327305</v>
      </c>
      <c r="F9" s="877">
        <f>'T-3.7 '!H12/'T-3.3'!J12</f>
        <v>14.187428571428571</v>
      </c>
      <c r="G9" s="877">
        <f>'T-3.7 '!I12/'T-3.3'!K12</f>
        <v>2.48263753413968</v>
      </c>
      <c r="H9" s="877">
        <f>'T-3.7 '!J12/'T-3.3'!L12</f>
        <v>4.356371490280778</v>
      </c>
      <c r="I9" s="878">
        <f>'T-3.7 '!E12/'T-3.4'!E13</f>
        <v>14.440049663001064</v>
      </c>
      <c r="J9" s="878" t="s">
        <v>343</v>
      </c>
      <c r="K9" s="878" t="s">
        <v>343</v>
      </c>
      <c r="L9" s="878"/>
      <c r="M9" s="878" t="s">
        <v>343</v>
      </c>
      <c r="N9" s="879" t="s">
        <v>344</v>
      </c>
      <c r="O9" s="248"/>
      <c r="P9" s="808" t="s">
        <v>11</v>
      </c>
      <c r="Q9" s="814"/>
    </row>
    <row r="10" spans="1:17" ht="18.75" customHeight="1">
      <c r="A10" s="910" t="s">
        <v>566</v>
      </c>
      <c r="C10" s="8"/>
      <c r="D10" s="27"/>
      <c r="E10" s="880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881">
        <f>'T-3.7 '!E13/'T-3.4'!E14</f>
        <v>15.622616407982262</v>
      </c>
      <c r="J10" s="881" t="s">
        <v>343</v>
      </c>
      <c r="K10" s="881" t="s">
        <v>343</v>
      </c>
      <c r="L10" s="881"/>
      <c r="M10" s="241" t="s">
        <v>343</v>
      </c>
      <c r="N10" s="882" t="s">
        <v>345</v>
      </c>
      <c r="O10" s="16"/>
      <c r="P10" s="60" t="s">
        <v>23</v>
      </c>
    </row>
    <row r="11" spans="1:17" ht="18.75" customHeight="1">
      <c r="A11" s="910" t="s">
        <v>567</v>
      </c>
      <c r="C11" s="8"/>
      <c r="D11" s="27"/>
      <c r="E11" s="880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881">
        <f>'T-3.7 '!E14/'T-3.4'!E15</f>
        <v>14.793650793650794</v>
      </c>
      <c r="J11" s="881" t="s">
        <v>343</v>
      </c>
      <c r="K11" s="881" t="s">
        <v>343</v>
      </c>
      <c r="L11" s="881"/>
      <c r="M11" s="241" t="s">
        <v>343</v>
      </c>
      <c r="N11" s="386"/>
      <c r="O11" s="16"/>
      <c r="P11" s="60" t="s">
        <v>26</v>
      </c>
    </row>
    <row r="12" spans="1:17" ht="18.75" customHeight="1">
      <c r="A12" s="910" t="s">
        <v>568</v>
      </c>
      <c r="C12" s="8"/>
      <c r="D12" s="27"/>
      <c r="E12" s="880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881">
        <f>'T-3.7 '!E15/'T-3.4'!E16</f>
        <v>13.912337662337663</v>
      </c>
      <c r="J12" s="881" t="s">
        <v>343</v>
      </c>
      <c r="K12" s="881" t="s">
        <v>343</v>
      </c>
      <c r="L12" s="881"/>
      <c r="M12" s="241" t="s">
        <v>343</v>
      </c>
      <c r="N12" s="386"/>
      <c r="O12" s="16"/>
      <c r="P12" s="60" t="s">
        <v>28</v>
      </c>
    </row>
    <row r="13" spans="1:17" ht="18.75" customHeight="1">
      <c r="A13" s="910" t="s">
        <v>569</v>
      </c>
      <c r="C13" s="8"/>
      <c r="D13" s="27"/>
      <c r="E13" s="880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881">
        <f>'T-3.7 '!E16/'T-3.4'!E17</f>
        <v>13.656387665198238</v>
      </c>
      <c r="J13" s="881" t="s">
        <v>343</v>
      </c>
      <c r="K13" s="881" t="s">
        <v>343</v>
      </c>
      <c r="L13" s="881"/>
      <c r="M13" s="241" t="s">
        <v>343</v>
      </c>
      <c r="N13" s="386"/>
      <c r="O13" s="16"/>
      <c r="P13" s="60" t="s">
        <v>30</v>
      </c>
    </row>
    <row r="14" spans="1:17" ht="18.75" customHeight="1">
      <c r="A14" s="910" t="s">
        <v>557</v>
      </c>
      <c r="C14" s="8"/>
      <c r="D14" s="27"/>
      <c r="E14" s="880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881">
        <f>'T-3.7 '!E17/'T-3.4'!E18</f>
        <v>13.907192575406032</v>
      </c>
      <c r="J14" s="881" t="s">
        <v>343</v>
      </c>
      <c r="K14" s="881" t="s">
        <v>343</v>
      </c>
      <c r="L14" s="881"/>
      <c r="M14" s="241" t="s">
        <v>343</v>
      </c>
      <c r="N14" s="386"/>
      <c r="O14" s="16"/>
      <c r="P14" s="60" t="s">
        <v>32</v>
      </c>
    </row>
    <row r="15" spans="1:17" ht="18.75" customHeight="1">
      <c r="A15" s="910" t="s">
        <v>558</v>
      </c>
      <c r="C15" s="8"/>
      <c r="D15" s="27"/>
      <c r="E15" s="880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881">
        <f>'T-3.7 '!E18/'T-3.4'!E19</f>
        <v>14.425855513307985</v>
      </c>
      <c r="J15" s="881" t="s">
        <v>343</v>
      </c>
      <c r="K15" s="881" t="s">
        <v>343</v>
      </c>
      <c r="L15" s="881"/>
      <c r="M15" s="241" t="s">
        <v>343</v>
      </c>
      <c r="N15" s="386"/>
      <c r="O15" s="16"/>
      <c r="P15" s="60" t="s">
        <v>34</v>
      </c>
    </row>
    <row r="16" spans="1:17" ht="18.75" customHeight="1">
      <c r="A16" s="910" t="s">
        <v>559</v>
      </c>
      <c r="C16" s="8"/>
      <c r="D16" s="27"/>
      <c r="E16" s="880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881">
        <f>'T-3.7 '!E19/'T-3.4'!E20</f>
        <v>16.28731343283582</v>
      </c>
      <c r="J16" s="881" t="s">
        <v>343</v>
      </c>
      <c r="K16" s="881" t="s">
        <v>343</v>
      </c>
      <c r="L16" s="881"/>
      <c r="M16" s="241" t="s">
        <v>343</v>
      </c>
      <c r="N16" s="386"/>
      <c r="O16" s="16"/>
      <c r="P16" s="60" t="s">
        <v>36</v>
      </c>
    </row>
    <row r="17" spans="1:18" ht="18.75" customHeight="1">
      <c r="A17" s="910" t="s">
        <v>560</v>
      </c>
      <c r="C17" s="8"/>
      <c r="D17" s="27"/>
      <c r="E17" s="880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881">
        <f>'T-3.7 '!E20/'T-3.4'!E21</f>
        <v>13.91340206185567</v>
      </c>
      <c r="J17" s="881" t="s">
        <v>343</v>
      </c>
      <c r="K17" s="881" t="s">
        <v>343</v>
      </c>
      <c r="L17" s="881"/>
      <c r="M17" s="241" t="s">
        <v>343</v>
      </c>
      <c r="N17" s="386"/>
      <c r="O17" s="16"/>
      <c r="P17" s="60" t="s">
        <v>38</v>
      </c>
    </row>
    <row r="18" spans="1:18" ht="18.75" customHeight="1">
      <c r="A18" s="910" t="s">
        <v>561</v>
      </c>
      <c r="C18" s="8"/>
      <c r="D18" s="27"/>
      <c r="E18" s="880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881">
        <f>'T-3.7 '!E21/'T-3.4'!E22</f>
        <v>14.893617021276595</v>
      </c>
      <c r="J18" s="881" t="s">
        <v>343</v>
      </c>
      <c r="K18" s="881" t="s">
        <v>343</v>
      </c>
      <c r="L18" s="881"/>
      <c r="M18" s="241" t="s">
        <v>343</v>
      </c>
      <c r="N18" s="386"/>
      <c r="O18" s="16"/>
      <c r="P18" s="60" t="s">
        <v>40</v>
      </c>
    </row>
    <row r="19" spans="1:18" ht="18.75" customHeight="1">
      <c r="A19" s="910" t="s">
        <v>562</v>
      </c>
      <c r="C19" s="8"/>
      <c r="D19" s="27"/>
      <c r="E19" s="880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881">
        <f>'T-3.7 '!E22/'T-3.4'!E23</f>
        <v>10.658753709198812</v>
      </c>
      <c r="J19" s="881" t="s">
        <v>343</v>
      </c>
      <c r="K19" s="881" t="s">
        <v>343</v>
      </c>
      <c r="L19" s="881"/>
      <c r="M19" s="241" t="s">
        <v>343</v>
      </c>
      <c r="N19" s="386"/>
      <c r="O19" s="16"/>
      <c r="P19" s="60" t="s">
        <v>42</v>
      </c>
    </row>
    <row r="20" spans="1:18" ht="18.75" customHeight="1">
      <c r="A20" s="910" t="s">
        <v>563</v>
      </c>
      <c r="C20" s="8"/>
      <c r="D20" s="27"/>
      <c r="E20" s="880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881">
        <f>'T-3.7 '!E23/'T-3.4'!E24</f>
        <v>14.414634146341463</v>
      </c>
      <c r="J20" s="881" t="s">
        <v>343</v>
      </c>
      <c r="K20" s="881" t="s">
        <v>343</v>
      </c>
      <c r="L20" s="881"/>
      <c r="M20" s="241" t="s">
        <v>343</v>
      </c>
      <c r="N20" s="386"/>
      <c r="O20" s="16"/>
      <c r="P20" s="60" t="s">
        <v>44</v>
      </c>
    </row>
    <row r="21" spans="1:18" ht="18.75" customHeight="1">
      <c r="A21" s="910" t="s">
        <v>564</v>
      </c>
      <c r="C21" s="8"/>
      <c r="D21" s="27"/>
      <c r="E21" s="880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881">
        <f>'T-3.7 '!E24/'T-3.4'!E25</f>
        <v>11.670289855072463</v>
      </c>
      <c r="J21" s="881" t="s">
        <v>343</v>
      </c>
      <c r="K21" s="881" t="s">
        <v>343</v>
      </c>
      <c r="L21" s="881"/>
      <c r="M21" s="241" t="s">
        <v>343</v>
      </c>
      <c r="N21" s="386"/>
      <c r="O21" s="16"/>
      <c r="P21" s="60" t="s">
        <v>46</v>
      </c>
    </row>
    <row r="22" spans="1:18" ht="18.75" customHeight="1">
      <c r="A22" s="911" t="s">
        <v>565</v>
      </c>
      <c r="B22" s="12"/>
      <c r="C22" s="23"/>
      <c r="D22" s="30"/>
      <c r="E22" s="883">
        <f>'T-3.7 '!E25/'T-3.3'!E25</f>
        <v>9.9075342465753433</v>
      </c>
      <c r="F22" s="884">
        <f>'T-3.7 '!H25/'T-3.3'!J25</f>
        <v>7.666666666666667</v>
      </c>
      <c r="G22" s="884">
        <f>'T-3.7 '!I25/'T-3.3'!K25</f>
        <v>1.2124352331606219</v>
      </c>
      <c r="H22" s="884">
        <f>'T-3.7 '!J25/'T-3.3'!L25</f>
        <v>5.1363636363636367</v>
      </c>
      <c r="I22" s="884">
        <f>'T-3.7 '!E25/'T-3.4'!E26</f>
        <v>12.523809523809524</v>
      </c>
      <c r="J22" s="885" t="s">
        <v>343</v>
      </c>
      <c r="K22" s="885" t="s">
        <v>343</v>
      </c>
      <c r="L22" s="885"/>
      <c r="M22" s="884" t="s">
        <v>343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886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555</v>
      </c>
      <c r="D26" s="5"/>
      <c r="E26" s="5"/>
      <c r="F26" s="5"/>
      <c r="G26" s="5"/>
      <c r="H26" s="375" t="s">
        <v>106</v>
      </c>
      <c r="I26" s="376" t="s">
        <v>546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541</v>
      </c>
      <c r="D27" s="5"/>
      <c r="E27" s="5"/>
      <c r="F27" s="5"/>
      <c r="G27" s="5"/>
      <c r="H27" s="5"/>
      <c r="I27" s="376" t="s">
        <v>547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548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346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347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155" t="s">
        <v>3</v>
      </c>
      <c r="B34" s="1156"/>
      <c r="C34" s="1156"/>
      <c r="D34" s="1157"/>
      <c r="E34" s="1162" t="s">
        <v>339</v>
      </c>
      <c r="F34" s="1155"/>
      <c r="G34" s="1155"/>
      <c r="H34" s="1163"/>
      <c r="I34" s="816"/>
      <c r="J34" s="816"/>
      <c r="K34" s="816"/>
      <c r="L34" s="816"/>
      <c r="M34" s="1162" t="s">
        <v>340</v>
      </c>
      <c r="N34" s="1155"/>
      <c r="O34" s="1010" t="s">
        <v>5</v>
      </c>
      <c r="P34" s="1164"/>
    </row>
    <row r="35" spans="1:18">
      <c r="A35" s="1158"/>
      <c r="B35" s="1158"/>
      <c r="C35" s="1158"/>
      <c r="D35" s="1159"/>
      <c r="E35" s="1019" t="s">
        <v>348</v>
      </c>
      <c r="F35" s="1020"/>
      <c r="G35" s="1020"/>
      <c r="H35" s="1021"/>
      <c r="I35" s="809"/>
      <c r="J35" s="809"/>
      <c r="K35" s="809"/>
      <c r="L35" s="809"/>
      <c r="M35" s="1019" t="s">
        <v>349</v>
      </c>
      <c r="N35" s="1020"/>
      <c r="O35" s="1165"/>
      <c r="P35" s="1166"/>
    </row>
    <row r="36" spans="1:18">
      <c r="A36" s="1158"/>
      <c r="B36" s="1158"/>
      <c r="C36" s="1158"/>
      <c r="D36" s="1159"/>
      <c r="E36" s="183" t="s">
        <v>7</v>
      </c>
      <c r="F36" s="20" t="s">
        <v>133</v>
      </c>
      <c r="G36" s="20" t="s">
        <v>89</v>
      </c>
      <c r="H36" s="811" t="s">
        <v>134</v>
      </c>
      <c r="I36" s="811"/>
      <c r="J36" s="811"/>
      <c r="K36" s="811"/>
      <c r="L36" s="811"/>
      <c r="M36" s="183" t="s">
        <v>7</v>
      </c>
      <c r="N36" s="20" t="s">
        <v>133</v>
      </c>
      <c r="O36" s="1165"/>
      <c r="P36" s="1166"/>
    </row>
    <row r="37" spans="1:18">
      <c r="A37" s="1160"/>
      <c r="B37" s="1160"/>
      <c r="C37" s="1160"/>
      <c r="D37" s="1161"/>
      <c r="E37" s="39" t="s">
        <v>11</v>
      </c>
      <c r="F37" s="39" t="s">
        <v>138</v>
      </c>
      <c r="G37" s="822" t="s">
        <v>95</v>
      </c>
      <c r="H37" s="822" t="s">
        <v>100</v>
      </c>
      <c r="I37" s="822"/>
      <c r="J37" s="822"/>
      <c r="K37" s="822"/>
      <c r="L37" s="822"/>
      <c r="M37" s="39" t="s">
        <v>11</v>
      </c>
      <c r="N37" s="39" t="s">
        <v>138</v>
      </c>
      <c r="O37" s="1167"/>
      <c r="P37" s="1168"/>
    </row>
    <row r="38" spans="1:18">
      <c r="A38" s="820"/>
      <c r="B38" s="820"/>
      <c r="C38" s="820"/>
      <c r="D38" s="817"/>
      <c r="E38" s="728"/>
      <c r="F38" s="729"/>
      <c r="G38" s="730"/>
      <c r="H38" s="731"/>
      <c r="I38" s="731"/>
      <c r="J38" s="731"/>
      <c r="K38" s="731"/>
      <c r="L38" s="731"/>
      <c r="M38" s="729"/>
      <c r="N38" s="40"/>
      <c r="O38" s="818"/>
      <c r="P38" s="821"/>
      <c r="Q38" s="11"/>
      <c r="R38" s="11"/>
    </row>
    <row r="39" spans="1:18">
      <c r="A39" s="969" t="s">
        <v>21</v>
      </c>
      <c r="B39" s="969"/>
      <c r="C39" s="969"/>
      <c r="D39" s="970"/>
      <c r="E39" s="887">
        <v>166</v>
      </c>
      <c r="F39" s="733">
        <v>47</v>
      </c>
      <c r="G39" s="734">
        <v>55</v>
      </c>
      <c r="H39" s="735">
        <v>64</v>
      </c>
      <c r="I39" s="735">
        <v>61</v>
      </c>
      <c r="J39" s="735">
        <v>48</v>
      </c>
      <c r="K39" s="735">
        <v>31</v>
      </c>
      <c r="L39" s="735"/>
      <c r="M39" s="733">
        <v>140</v>
      </c>
      <c r="N39" s="384"/>
      <c r="O39" s="248"/>
      <c r="P39" s="808" t="s">
        <v>11</v>
      </c>
      <c r="Q39" s="814"/>
      <c r="R39" s="51"/>
    </row>
    <row r="40" spans="1:18">
      <c r="A40" s="8"/>
      <c r="B40" s="61" t="s">
        <v>22</v>
      </c>
      <c r="C40" s="8"/>
      <c r="D40" s="27"/>
      <c r="E40" s="736">
        <v>49</v>
      </c>
      <c r="F40" s="737">
        <v>15</v>
      </c>
      <c r="G40" s="736">
        <v>17</v>
      </c>
      <c r="H40" s="737">
        <v>17</v>
      </c>
      <c r="I40" s="736">
        <v>17</v>
      </c>
      <c r="J40" s="736">
        <v>14</v>
      </c>
      <c r="K40" s="736">
        <v>8</v>
      </c>
      <c r="L40" s="736"/>
      <c r="M40" s="736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36">
        <v>46</v>
      </c>
      <c r="F41" s="737">
        <v>11</v>
      </c>
      <c r="G41" s="736">
        <v>15</v>
      </c>
      <c r="H41" s="737">
        <v>20</v>
      </c>
      <c r="I41" s="736">
        <v>15</v>
      </c>
      <c r="J41" s="736">
        <v>13</v>
      </c>
      <c r="K41" s="736">
        <v>10</v>
      </c>
      <c r="L41" s="736"/>
      <c r="M41" s="736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36"/>
      <c r="F42" s="737"/>
      <c r="G42" s="736"/>
      <c r="H42" s="737"/>
      <c r="I42" s="736"/>
      <c r="J42" s="736"/>
      <c r="K42" s="736"/>
      <c r="L42" s="736"/>
      <c r="M42" s="736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36"/>
      <c r="F43" s="737"/>
      <c r="G43" s="736"/>
      <c r="H43" s="737"/>
      <c r="I43" s="736"/>
      <c r="J43" s="736"/>
      <c r="K43" s="736"/>
      <c r="L43" s="736"/>
      <c r="M43" s="736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36">
        <v>39</v>
      </c>
      <c r="F44" s="737">
        <v>11</v>
      </c>
      <c r="G44" s="736">
        <v>11</v>
      </c>
      <c r="H44" s="737">
        <v>17</v>
      </c>
      <c r="I44" s="736">
        <v>16</v>
      </c>
      <c r="J44" s="736">
        <v>10</v>
      </c>
      <c r="K44" s="736">
        <v>8</v>
      </c>
      <c r="L44" s="736"/>
      <c r="M44" s="736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36"/>
      <c r="F45" s="737"/>
      <c r="G45" s="736"/>
      <c r="H45" s="737"/>
      <c r="I45" s="736"/>
      <c r="J45" s="736"/>
      <c r="K45" s="736"/>
      <c r="L45" s="736"/>
      <c r="M45" s="736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36"/>
      <c r="F46" s="737"/>
      <c r="G46" s="736"/>
      <c r="H46" s="737"/>
      <c r="I46" s="736"/>
      <c r="J46" s="736"/>
      <c r="K46" s="736"/>
      <c r="L46" s="736"/>
      <c r="M46" s="736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36"/>
      <c r="F47" s="737"/>
      <c r="G47" s="736"/>
      <c r="H47" s="737"/>
      <c r="I47" s="736"/>
      <c r="J47" s="736"/>
      <c r="K47" s="736"/>
      <c r="L47" s="736"/>
      <c r="M47" s="736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36"/>
      <c r="F48" s="737"/>
      <c r="G48" s="736"/>
      <c r="H48" s="737"/>
      <c r="I48" s="736"/>
      <c r="J48" s="736"/>
      <c r="K48" s="736"/>
      <c r="L48" s="736"/>
      <c r="M48" s="736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36"/>
      <c r="F49" s="737"/>
      <c r="G49" s="736"/>
      <c r="H49" s="737"/>
      <c r="I49" s="736"/>
      <c r="J49" s="736"/>
      <c r="K49" s="736"/>
      <c r="L49" s="736"/>
      <c r="M49" s="736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36"/>
      <c r="F50" s="737"/>
      <c r="G50" s="736"/>
      <c r="H50" s="737"/>
      <c r="I50" s="736"/>
      <c r="J50" s="736"/>
      <c r="K50" s="736"/>
      <c r="L50" s="736"/>
      <c r="M50" s="736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36">
        <v>32</v>
      </c>
      <c r="F51" s="737">
        <v>10</v>
      </c>
      <c r="G51" s="736">
        <v>12</v>
      </c>
      <c r="H51" s="737">
        <v>10</v>
      </c>
      <c r="I51" s="736">
        <v>13</v>
      </c>
      <c r="J51" s="736">
        <v>11</v>
      </c>
      <c r="K51" s="736">
        <v>5</v>
      </c>
      <c r="L51" s="736"/>
      <c r="M51" s="736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38"/>
      <c r="F52" s="739"/>
      <c r="G52" s="738"/>
      <c r="H52" s="739"/>
      <c r="I52" s="738"/>
      <c r="J52" s="738"/>
      <c r="K52" s="738"/>
      <c r="L52" s="738"/>
      <c r="M52" s="738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350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351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352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353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346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347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155" t="s">
        <v>3</v>
      </c>
      <c r="B60" s="1156"/>
      <c r="C60" s="1156"/>
      <c r="D60" s="1157"/>
      <c r="E60" s="1162" t="s">
        <v>339</v>
      </c>
      <c r="F60" s="1155"/>
      <c r="G60" s="1155"/>
      <c r="H60" s="1163"/>
      <c r="I60" s="816"/>
      <c r="J60" s="816"/>
      <c r="K60" s="816"/>
      <c r="L60" s="816"/>
      <c r="M60" s="1162" t="s">
        <v>340</v>
      </c>
      <c r="N60" s="1155"/>
      <c r="O60" s="1010" t="s">
        <v>5</v>
      </c>
      <c r="P60" s="1164"/>
    </row>
    <row r="61" spans="1:18">
      <c r="A61" s="1158"/>
      <c r="B61" s="1158"/>
      <c r="C61" s="1158"/>
      <c r="D61" s="1159"/>
      <c r="E61" s="1019" t="s">
        <v>348</v>
      </c>
      <c r="F61" s="1020"/>
      <c r="G61" s="1020"/>
      <c r="H61" s="1021"/>
      <c r="I61" s="809"/>
      <c r="J61" s="809"/>
      <c r="K61" s="809"/>
      <c r="L61" s="809"/>
      <c r="M61" s="1019" t="s">
        <v>349</v>
      </c>
      <c r="N61" s="1020"/>
      <c r="O61" s="1165"/>
      <c r="P61" s="1166"/>
    </row>
    <row r="62" spans="1:18">
      <c r="A62" s="1158"/>
      <c r="B62" s="1158"/>
      <c r="C62" s="1158"/>
      <c r="D62" s="1159"/>
      <c r="E62" s="183" t="s">
        <v>7</v>
      </c>
      <c r="F62" s="20" t="s">
        <v>133</v>
      </c>
      <c r="G62" s="20" t="s">
        <v>89</v>
      </c>
      <c r="H62" s="811" t="s">
        <v>134</v>
      </c>
      <c r="I62" s="811"/>
      <c r="J62" s="811"/>
      <c r="K62" s="811"/>
      <c r="L62" s="811"/>
      <c r="M62" s="183" t="s">
        <v>7</v>
      </c>
      <c r="N62" s="20" t="s">
        <v>133</v>
      </c>
      <c r="O62" s="1165"/>
      <c r="P62" s="1166"/>
    </row>
    <row r="63" spans="1:18">
      <c r="A63" s="1160"/>
      <c r="B63" s="1160"/>
      <c r="C63" s="1160"/>
      <c r="D63" s="1161"/>
      <c r="E63" s="39" t="s">
        <v>11</v>
      </c>
      <c r="F63" s="39" t="s">
        <v>138</v>
      </c>
      <c r="G63" s="822" t="s">
        <v>95</v>
      </c>
      <c r="H63" s="822" t="s">
        <v>100</v>
      </c>
      <c r="I63" s="822"/>
      <c r="J63" s="822"/>
      <c r="K63" s="822"/>
      <c r="L63" s="822"/>
      <c r="M63" s="39" t="s">
        <v>11</v>
      </c>
      <c r="N63" s="39" t="s">
        <v>138</v>
      </c>
      <c r="O63" s="1167"/>
      <c r="P63" s="1168"/>
    </row>
    <row r="64" spans="1:18">
      <c r="A64" s="820"/>
      <c r="B64" s="820"/>
      <c r="C64" s="820"/>
      <c r="D64" s="817"/>
      <c r="E64" s="728"/>
      <c r="F64" s="729"/>
      <c r="G64" s="730"/>
      <c r="H64" s="731"/>
      <c r="I64" s="731"/>
      <c r="J64" s="731"/>
      <c r="K64" s="731"/>
      <c r="L64" s="731"/>
      <c r="M64" s="729"/>
      <c r="N64" s="40"/>
      <c r="O64" s="818"/>
      <c r="P64" s="821"/>
      <c r="Q64" s="11"/>
      <c r="R64" s="11"/>
    </row>
    <row r="65" spans="1:18">
      <c r="A65" s="969" t="s">
        <v>21</v>
      </c>
      <c r="B65" s="969"/>
      <c r="C65" s="969"/>
      <c r="D65" s="970"/>
      <c r="E65" s="732">
        <f>SUM(F65:H65)</f>
        <v>318</v>
      </c>
      <c r="F65" s="733">
        <f>SUM(F66:F78)</f>
        <v>91</v>
      </c>
      <c r="G65" s="734">
        <f>SUM(G66:G78)</f>
        <v>134</v>
      </c>
      <c r="H65" s="735">
        <f>SUM(H66:H78)</f>
        <v>93</v>
      </c>
      <c r="I65" s="735"/>
      <c r="J65" s="735"/>
      <c r="K65" s="735"/>
      <c r="L65" s="735"/>
      <c r="M65" s="733"/>
      <c r="N65" s="384"/>
      <c r="O65" s="248"/>
      <c r="P65" s="808" t="s">
        <v>11</v>
      </c>
      <c r="Q65" s="814"/>
      <c r="R65" s="51"/>
    </row>
    <row r="66" spans="1:18">
      <c r="A66" s="8"/>
      <c r="B66" s="61" t="s">
        <v>22</v>
      </c>
      <c r="C66" s="8"/>
      <c r="D66" s="27"/>
      <c r="E66" s="736">
        <f>SUM(F66:H66)</f>
        <v>274</v>
      </c>
      <c r="F66" s="737">
        <v>80</v>
      </c>
      <c r="G66" s="736">
        <v>116</v>
      </c>
      <c r="H66" s="737">
        <v>78</v>
      </c>
      <c r="I66" s="736"/>
      <c r="J66" s="736"/>
      <c r="K66" s="736"/>
      <c r="L66" s="736"/>
      <c r="M66" s="736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36"/>
      <c r="F67" s="737"/>
      <c r="G67" s="736"/>
      <c r="H67" s="737"/>
      <c r="I67" s="736"/>
      <c r="J67" s="736"/>
      <c r="K67" s="736"/>
      <c r="L67" s="736"/>
      <c r="M67" s="736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36"/>
      <c r="F68" s="737"/>
      <c r="G68" s="736"/>
      <c r="H68" s="737"/>
      <c r="I68" s="736"/>
      <c r="J68" s="736"/>
      <c r="K68" s="736"/>
      <c r="L68" s="736"/>
      <c r="M68" s="736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36"/>
      <c r="F69" s="737"/>
      <c r="G69" s="736"/>
      <c r="H69" s="737"/>
      <c r="I69" s="736"/>
      <c r="J69" s="736"/>
      <c r="K69" s="736"/>
      <c r="L69" s="736"/>
      <c r="M69" s="736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36">
        <f>SUM(F70:H70)</f>
        <v>39</v>
      </c>
      <c r="F70" s="737">
        <v>10</v>
      </c>
      <c r="G70" s="736">
        <v>17</v>
      </c>
      <c r="H70" s="737">
        <v>12</v>
      </c>
      <c r="I70" s="736"/>
      <c r="J70" s="736"/>
      <c r="K70" s="736"/>
      <c r="L70" s="736"/>
      <c r="M70" s="736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36"/>
      <c r="F71" s="737"/>
      <c r="G71" s="736"/>
      <c r="H71" s="737"/>
      <c r="I71" s="736"/>
      <c r="J71" s="736"/>
      <c r="K71" s="736"/>
      <c r="L71" s="736"/>
      <c r="M71" s="736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36"/>
      <c r="F72" s="737"/>
      <c r="G72" s="736"/>
      <c r="H72" s="737"/>
      <c r="I72" s="736"/>
      <c r="J72" s="736"/>
      <c r="K72" s="736"/>
      <c r="L72" s="736"/>
      <c r="M72" s="736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36"/>
      <c r="F73" s="737"/>
      <c r="G73" s="736"/>
      <c r="H73" s="737"/>
      <c r="I73" s="736"/>
      <c r="J73" s="736"/>
      <c r="K73" s="736"/>
      <c r="L73" s="736"/>
      <c r="M73" s="736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36"/>
      <c r="F74" s="737"/>
      <c r="G74" s="736"/>
      <c r="H74" s="737"/>
      <c r="I74" s="736"/>
      <c r="J74" s="736"/>
      <c r="K74" s="736"/>
      <c r="L74" s="736"/>
      <c r="M74" s="736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36"/>
      <c r="F75" s="737"/>
      <c r="G75" s="736"/>
      <c r="H75" s="737"/>
      <c r="I75" s="736"/>
      <c r="J75" s="736"/>
      <c r="K75" s="736"/>
      <c r="L75" s="736"/>
      <c r="M75" s="736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36"/>
      <c r="F76" s="737"/>
      <c r="G76" s="736"/>
      <c r="H76" s="737"/>
      <c r="I76" s="736"/>
      <c r="J76" s="736"/>
      <c r="K76" s="736"/>
      <c r="L76" s="736"/>
      <c r="M76" s="736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36">
        <f>SUM(F77:H77)</f>
        <v>5</v>
      </c>
      <c r="F77" s="737">
        <v>1</v>
      </c>
      <c r="G77" s="736">
        <v>1</v>
      </c>
      <c r="H77" s="737">
        <v>3</v>
      </c>
      <c r="I77" s="736"/>
      <c r="J77" s="736"/>
      <c r="K77" s="736"/>
      <c r="L77" s="736"/>
      <c r="M77" s="736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38"/>
      <c r="F78" s="739"/>
      <c r="G78" s="738"/>
      <c r="H78" s="739"/>
      <c r="I78" s="738"/>
      <c r="J78" s="738"/>
      <c r="K78" s="738"/>
      <c r="L78" s="738"/>
      <c r="M78" s="738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350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351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352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353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346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347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155" t="s">
        <v>3</v>
      </c>
      <c r="B86" s="1156"/>
      <c r="C86" s="1156"/>
      <c r="D86" s="1157"/>
      <c r="E86" s="1162" t="s">
        <v>339</v>
      </c>
      <c r="F86" s="1155"/>
      <c r="G86" s="1155"/>
      <c r="H86" s="1163"/>
      <c r="I86" s="816"/>
      <c r="J86" s="816"/>
      <c r="K86" s="816"/>
      <c r="L86" s="816"/>
      <c r="M86" s="1162" t="s">
        <v>340</v>
      </c>
      <c r="N86" s="1155"/>
      <c r="O86" s="1010" t="s">
        <v>5</v>
      </c>
      <c r="P86" s="1164"/>
    </row>
    <row r="87" spans="1:18">
      <c r="A87" s="1158"/>
      <c r="B87" s="1158"/>
      <c r="C87" s="1158"/>
      <c r="D87" s="1159"/>
      <c r="E87" s="1019" t="s">
        <v>348</v>
      </c>
      <c r="F87" s="1020"/>
      <c r="G87" s="1020"/>
      <c r="H87" s="1021"/>
      <c r="I87" s="809"/>
      <c r="J87" s="809"/>
      <c r="K87" s="809"/>
      <c r="L87" s="809"/>
      <c r="M87" s="1019" t="s">
        <v>349</v>
      </c>
      <c r="N87" s="1020"/>
      <c r="O87" s="1165"/>
      <c r="P87" s="1166"/>
    </row>
    <row r="88" spans="1:18">
      <c r="A88" s="1158"/>
      <c r="B88" s="1158"/>
      <c r="C88" s="1158"/>
      <c r="D88" s="1159"/>
      <c r="E88" s="183" t="s">
        <v>7</v>
      </c>
      <c r="F88" s="20" t="s">
        <v>133</v>
      </c>
      <c r="G88" s="20" t="s">
        <v>89</v>
      </c>
      <c r="H88" s="811" t="s">
        <v>134</v>
      </c>
      <c r="I88" s="811"/>
      <c r="J88" s="811"/>
      <c r="K88" s="811"/>
      <c r="L88" s="811"/>
      <c r="M88" s="183" t="s">
        <v>7</v>
      </c>
      <c r="N88" s="20" t="s">
        <v>133</v>
      </c>
      <c r="O88" s="1165"/>
      <c r="P88" s="1166"/>
    </row>
    <row r="89" spans="1:18">
      <c r="A89" s="1160"/>
      <c r="B89" s="1160"/>
      <c r="C89" s="1160"/>
      <c r="D89" s="1161"/>
      <c r="E89" s="39" t="s">
        <v>11</v>
      </c>
      <c r="F89" s="39" t="s">
        <v>138</v>
      </c>
      <c r="G89" s="822" t="s">
        <v>95</v>
      </c>
      <c r="H89" s="822" t="s">
        <v>100</v>
      </c>
      <c r="I89" s="822"/>
      <c r="J89" s="822"/>
      <c r="K89" s="822"/>
      <c r="L89" s="822"/>
      <c r="M89" s="39" t="s">
        <v>11</v>
      </c>
      <c r="N89" s="39" t="s">
        <v>138</v>
      </c>
      <c r="O89" s="1167"/>
      <c r="P89" s="1168"/>
    </row>
    <row r="90" spans="1:18">
      <c r="A90" s="820"/>
      <c r="B90" s="820"/>
      <c r="C90" s="820"/>
      <c r="D90" s="817"/>
      <c r="E90" s="815"/>
      <c r="F90" s="40"/>
      <c r="G90" s="814"/>
      <c r="H90" s="813"/>
      <c r="I90" s="813"/>
      <c r="J90" s="813"/>
      <c r="K90" s="813"/>
      <c r="L90" s="813"/>
      <c r="M90" s="40"/>
      <c r="N90" s="40"/>
      <c r="O90" s="818"/>
      <c r="P90" s="821"/>
      <c r="Q90" s="11"/>
      <c r="R90" s="11"/>
    </row>
    <row r="91" spans="1:18">
      <c r="A91" s="969" t="s">
        <v>21</v>
      </c>
      <c r="B91" s="969"/>
      <c r="C91" s="969"/>
      <c r="D91" s="970"/>
      <c r="E91" s="888"/>
      <c r="F91" s="384"/>
      <c r="G91" s="889"/>
      <c r="H91" s="890"/>
      <c r="I91" s="890"/>
      <c r="J91" s="890"/>
      <c r="K91" s="890"/>
      <c r="L91" s="890"/>
      <c r="M91" s="384"/>
      <c r="N91" s="384"/>
      <c r="O91" s="248"/>
      <c r="P91" s="808" t="s">
        <v>11</v>
      </c>
      <c r="Q91" s="814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350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351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352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353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346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347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155" t="s">
        <v>3</v>
      </c>
      <c r="B112" s="1156"/>
      <c r="C112" s="1156"/>
      <c r="D112" s="1157"/>
      <c r="E112" s="1162" t="s">
        <v>339</v>
      </c>
      <c r="F112" s="1155"/>
      <c r="G112" s="1155"/>
      <c r="H112" s="1163"/>
      <c r="I112" s="816"/>
      <c r="J112" s="816"/>
      <c r="K112" s="816"/>
      <c r="L112" s="816"/>
      <c r="M112" s="1162" t="s">
        <v>340</v>
      </c>
      <c r="N112" s="1155"/>
      <c r="O112" s="1010" t="s">
        <v>5</v>
      </c>
      <c r="P112" s="1164"/>
    </row>
    <row r="113" spans="1:18">
      <c r="A113" s="1158"/>
      <c r="B113" s="1158"/>
      <c r="C113" s="1158"/>
      <c r="D113" s="1159"/>
      <c r="E113" s="1019" t="s">
        <v>348</v>
      </c>
      <c r="F113" s="1020"/>
      <c r="G113" s="1020"/>
      <c r="H113" s="1021"/>
      <c r="I113" s="809"/>
      <c r="J113" s="809"/>
      <c r="K113" s="809"/>
      <c r="L113" s="809"/>
      <c r="M113" s="1019" t="s">
        <v>349</v>
      </c>
      <c r="N113" s="1020"/>
      <c r="O113" s="1165"/>
      <c r="P113" s="1166"/>
    </row>
    <row r="114" spans="1:18">
      <c r="A114" s="1158"/>
      <c r="B114" s="1158"/>
      <c r="C114" s="1158"/>
      <c r="D114" s="1159"/>
      <c r="E114" s="183" t="s">
        <v>7</v>
      </c>
      <c r="F114" s="20" t="s">
        <v>133</v>
      </c>
      <c r="G114" s="20" t="s">
        <v>89</v>
      </c>
      <c r="H114" s="811" t="s">
        <v>134</v>
      </c>
      <c r="I114" s="811"/>
      <c r="J114" s="811"/>
      <c r="K114" s="811"/>
      <c r="L114" s="811"/>
      <c r="M114" s="183" t="s">
        <v>7</v>
      </c>
      <c r="N114" s="20" t="s">
        <v>133</v>
      </c>
      <c r="O114" s="1165"/>
      <c r="P114" s="1166"/>
    </row>
    <row r="115" spans="1:18">
      <c r="A115" s="1160"/>
      <c r="B115" s="1160"/>
      <c r="C115" s="1160"/>
      <c r="D115" s="1161"/>
      <c r="E115" s="39" t="s">
        <v>11</v>
      </c>
      <c r="F115" s="39" t="s">
        <v>138</v>
      </c>
      <c r="G115" s="822" t="s">
        <v>95</v>
      </c>
      <c r="H115" s="822" t="s">
        <v>100</v>
      </c>
      <c r="I115" s="822"/>
      <c r="J115" s="822"/>
      <c r="K115" s="822"/>
      <c r="L115" s="822"/>
      <c r="M115" s="39" t="s">
        <v>11</v>
      </c>
      <c r="N115" s="39" t="s">
        <v>138</v>
      </c>
      <c r="O115" s="1167"/>
      <c r="P115" s="1168"/>
    </row>
    <row r="116" spans="1:18">
      <c r="A116" s="820"/>
      <c r="B116" s="820"/>
      <c r="C116" s="820"/>
      <c r="D116" s="817"/>
      <c r="E116" s="815"/>
      <c r="F116" s="40"/>
      <c r="G116" s="814"/>
      <c r="H116" s="813"/>
      <c r="I116" s="813"/>
      <c r="J116" s="813"/>
      <c r="K116" s="813"/>
      <c r="L116" s="813"/>
      <c r="M116" s="40"/>
      <c r="N116" s="40"/>
      <c r="O116" s="818"/>
      <c r="P116" s="821"/>
      <c r="Q116" s="11"/>
      <c r="R116" s="11"/>
    </row>
    <row r="117" spans="1:18">
      <c r="A117" s="969" t="s">
        <v>21</v>
      </c>
      <c r="B117" s="969"/>
      <c r="C117" s="969"/>
      <c r="D117" s="970"/>
      <c r="E117" s="888"/>
      <c r="F117" s="655" t="s">
        <v>354</v>
      </c>
      <c r="G117" s="891" t="s">
        <v>355</v>
      </c>
      <c r="H117" s="654" t="s">
        <v>356</v>
      </c>
      <c r="I117" s="890"/>
      <c r="J117" s="890"/>
      <c r="K117" s="890"/>
      <c r="L117" s="890"/>
      <c r="M117" s="384"/>
      <c r="N117" s="384"/>
      <c r="O117" s="248"/>
      <c r="P117" s="808" t="s">
        <v>11</v>
      </c>
      <c r="Q117" s="814"/>
      <c r="R117" s="51"/>
    </row>
    <row r="118" spans="1:18">
      <c r="A118" s="8"/>
      <c r="B118" s="61" t="s">
        <v>22</v>
      </c>
      <c r="C118" s="8"/>
      <c r="D118" s="27"/>
      <c r="E118" s="387"/>
      <c r="F118" s="653"/>
      <c r="G118" s="652"/>
      <c r="H118" s="653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653"/>
      <c r="G119" s="652"/>
      <c r="H119" s="653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653"/>
      <c r="G120" s="652"/>
      <c r="H120" s="653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653"/>
      <c r="G121" s="652"/>
      <c r="H121" s="653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653"/>
      <c r="G122" s="652"/>
      <c r="H122" s="653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653" t="s">
        <v>357</v>
      </c>
      <c r="G123" s="652" t="s">
        <v>355</v>
      </c>
      <c r="H123" s="653" t="s">
        <v>358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653" t="s">
        <v>357</v>
      </c>
      <c r="G124" s="652" t="s">
        <v>359</v>
      </c>
      <c r="H124" s="653" t="s">
        <v>360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653"/>
      <c r="G125" s="652"/>
      <c r="H125" s="653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653"/>
      <c r="G126" s="652"/>
      <c r="H126" s="653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653"/>
      <c r="G127" s="652"/>
      <c r="H127" s="653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653"/>
      <c r="G128" s="652"/>
      <c r="H128" s="653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653"/>
      <c r="G129" s="652"/>
      <c r="H129" s="653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361</v>
      </c>
      <c r="C130" s="23"/>
      <c r="D130" s="30"/>
      <c r="E130" s="30"/>
      <c r="F130" s="892" t="s">
        <v>362</v>
      </c>
      <c r="G130" s="893" t="s">
        <v>363</v>
      </c>
      <c r="H130" s="892" t="s">
        <v>364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350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351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352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353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365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366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155" t="s">
        <v>3</v>
      </c>
      <c r="B138" s="1156"/>
      <c r="C138" s="1156"/>
      <c r="D138" s="1157"/>
      <c r="E138" s="1162" t="s">
        <v>339</v>
      </c>
      <c r="F138" s="1155"/>
      <c r="G138" s="1155"/>
      <c r="H138" s="1163"/>
      <c r="I138" s="1162" t="s">
        <v>340</v>
      </c>
      <c r="J138" s="1171"/>
      <c r="K138" s="1171"/>
      <c r="L138" s="1171"/>
      <c r="M138" s="1172"/>
      <c r="N138" s="810" t="s">
        <v>5</v>
      </c>
      <c r="O138" s="1164"/>
    </row>
    <row r="139" spans="1:18">
      <c r="A139" s="1158"/>
      <c r="B139" s="1158"/>
      <c r="C139" s="1158"/>
      <c r="D139" s="1159"/>
      <c r="E139" s="1019" t="s">
        <v>348</v>
      </c>
      <c r="F139" s="1020"/>
      <c r="G139" s="1020"/>
      <c r="H139" s="1021"/>
      <c r="I139" s="1019" t="s">
        <v>349</v>
      </c>
      <c r="J139" s="1169"/>
      <c r="K139" s="1169"/>
      <c r="L139" s="1169"/>
      <c r="M139" s="1170"/>
      <c r="N139" s="818"/>
      <c r="O139" s="1173"/>
    </row>
    <row r="140" spans="1:18">
      <c r="A140" s="1158"/>
      <c r="B140" s="1158"/>
      <c r="C140" s="1158"/>
      <c r="D140" s="1159"/>
      <c r="E140" s="183" t="s">
        <v>7</v>
      </c>
      <c r="F140" s="20" t="s">
        <v>133</v>
      </c>
      <c r="G140" s="20" t="s">
        <v>89</v>
      </c>
      <c r="H140" s="811" t="s">
        <v>134</v>
      </c>
      <c r="I140" s="183" t="s">
        <v>7</v>
      </c>
      <c r="J140" s="20" t="s">
        <v>133</v>
      </c>
      <c r="K140" s="811" t="s">
        <v>89</v>
      </c>
      <c r="L140" s="811" t="s">
        <v>89</v>
      </c>
      <c r="M140" s="20" t="s">
        <v>134</v>
      </c>
      <c r="N140" s="818"/>
      <c r="O140" s="1173"/>
    </row>
    <row r="141" spans="1:18">
      <c r="A141" s="1160"/>
      <c r="B141" s="1160"/>
      <c r="C141" s="1160"/>
      <c r="D141" s="1161"/>
      <c r="E141" s="39" t="s">
        <v>11</v>
      </c>
      <c r="F141" s="39" t="s">
        <v>138</v>
      </c>
      <c r="G141" s="822" t="s">
        <v>95</v>
      </c>
      <c r="H141" s="822" t="s">
        <v>100</v>
      </c>
      <c r="I141" s="39" t="s">
        <v>11</v>
      </c>
      <c r="J141" s="39" t="s">
        <v>138</v>
      </c>
      <c r="K141" s="822" t="s">
        <v>95</v>
      </c>
      <c r="L141" s="822" t="s">
        <v>95</v>
      </c>
      <c r="M141" s="39" t="s">
        <v>100</v>
      </c>
      <c r="N141" s="819"/>
      <c r="O141" s="1168"/>
    </row>
    <row r="142" spans="1:18">
      <c r="A142" s="969" t="s">
        <v>21</v>
      </c>
      <c r="B142" s="969"/>
      <c r="C142" s="969"/>
      <c r="D142" s="970"/>
      <c r="E142" s="894">
        <f>SUM(E143:E155)</f>
        <v>363</v>
      </c>
      <c r="F142" s="895"/>
      <c r="G142" s="896"/>
      <c r="H142" s="897">
        <f>SUM(H143:H155)</f>
        <v>363</v>
      </c>
      <c r="I142" s="897">
        <f>SUM(I143:I155)</f>
        <v>193</v>
      </c>
      <c r="J142" s="895"/>
      <c r="K142" s="384"/>
      <c r="L142" s="384"/>
      <c r="M142" s="733">
        <f>SUM(M143:M155)</f>
        <v>193</v>
      </c>
      <c r="N142" s="384"/>
      <c r="O142" s="814"/>
      <c r="P142" s="51"/>
    </row>
    <row r="143" spans="1:18">
      <c r="A143" s="8"/>
      <c r="B143" s="61" t="s">
        <v>22</v>
      </c>
      <c r="C143" s="8"/>
      <c r="D143" s="27"/>
      <c r="E143" s="898">
        <v>37</v>
      </c>
      <c r="F143" s="898"/>
      <c r="G143" s="899"/>
      <c r="H143" s="898">
        <v>37</v>
      </c>
      <c r="I143" s="899">
        <v>18</v>
      </c>
      <c r="J143" s="899"/>
      <c r="K143" s="386"/>
      <c r="L143" s="386"/>
      <c r="M143" s="737">
        <v>18</v>
      </c>
      <c r="N143" s="386"/>
    </row>
    <row r="144" spans="1:18">
      <c r="A144" s="8"/>
      <c r="B144" s="59" t="s">
        <v>24</v>
      </c>
      <c r="C144" s="8"/>
      <c r="D144" s="27"/>
      <c r="E144" s="898">
        <v>27</v>
      </c>
      <c r="F144" s="898"/>
      <c r="G144" s="899"/>
      <c r="H144" s="898">
        <v>27</v>
      </c>
      <c r="I144" s="899">
        <v>16</v>
      </c>
      <c r="J144" s="899"/>
      <c r="K144" s="386"/>
      <c r="L144" s="386"/>
      <c r="M144" s="737">
        <v>16</v>
      </c>
      <c r="N144" s="385"/>
    </row>
    <row r="145" spans="1:18">
      <c r="A145" s="8"/>
      <c r="B145" s="59" t="s">
        <v>27</v>
      </c>
      <c r="C145" s="8"/>
      <c r="D145" s="27"/>
      <c r="E145" s="898">
        <v>18</v>
      </c>
      <c r="F145" s="898"/>
      <c r="G145" s="899"/>
      <c r="H145" s="898">
        <v>18</v>
      </c>
      <c r="I145" s="899">
        <v>10</v>
      </c>
      <c r="J145" s="899"/>
      <c r="K145" s="386"/>
      <c r="L145" s="386"/>
      <c r="M145" s="737">
        <v>10</v>
      </c>
      <c r="N145" s="385"/>
    </row>
    <row r="146" spans="1:18">
      <c r="A146" s="8"/>
      <c r="B146" s="59" t="s">
        <v>29</v>
      </c>
      <c r="C146" s="8"/>
      <c r="D146" s="27"/>
      <c r="E146" s="898">
        <v>33</v>
      </c>
      <c r="F146" s="898"/>
      <c r="G146" s="899"/>
      <c r="H146" s="898">
        <v>33</v>
      </c>
      <c r="I146" s="899">
        <v>17</v>
      </c>
      <c r="J146" s="899"/>
      <c r="K146" s="386"/>
      <c r="L146" s="386"/>
      <c r="M146" s="737">
        <v>17</v>
      </c>
      <c r="N146" s="385"/>
    </row>
    <row r="147" spans="1:18">
      <c r="A147" s="8"/>
      <c r="B147" s="59" t="s">
        <v>31</v>
      </c>
      <c r="C147" s="8"/>
      <c r="D147" s="27"/>
      <c r="E147" s="898">
        <v>27</v>
      </c>
      <c r="F147" s="898"/>
      <c r="G147" s="899"/>
      <c r="H147" s="898">
        <v>27</v>
      </c>
      <c r="I147" s="899">
        <v>15</v>
      </c>
      <c r="J147" s="899"/>
      <c r="K147" s="386"/>
      <c r="L147" s="386"/>
      <c r="M147" s="737">
        <v>15</v>
      </c>
      <c r="N147" s="385"/>
    </row>
    <row r="148" spans="1:18">
      <c r="A148" s="8"/>
      <c r="B148" s="59" t="s">
        <v>33</v>
      </c>
      <c r="C148" s="8"/>
      <c r="D148" s="27"/>
      <c r="E148" s="898">
        <v>32</v>
      </c>
      <c r="F148" s="898"/>
      <c r="G148" s="899"/>
      <c r="H148" s="898">
        <v>32</v>
      </c>
      <c r="I148" s="899">
        <v>14</v>
      </c>
      <c r="J148" s="899"/>
      <c r="K148" s="386"/>
      <c r="L148" s="386"/>
      <c r="M148" s="737">
        <v>14</v>
      </c>
      <c r="N148" s="385"/>
    </row>
    <row r="149" spans="1:18">
      <c r="A149" s="8"/>
      <c r="B149" s="59" t="s">
        <v>35</v>
      </c>
      <c r="C149" s="8"/>
      <c r="D149" s="27"/>
      <c r="E149" s="898">
        <v>35</v>
      </c>
      <c r="F149" s="898"/>
      <c r="G149" s="899"/>
      <c r="H149" s="898">
        <v>35</v>
      </c>
      <c r="I149" s="899">
        <v>19</v>
      </c>
      <c r="J149" s="899"/>
      <c r="K149" s="386"/>
      <c r="L149" s="386"/>
      <c r="M149" s="737">
        <v>19</v>
      </c>
      <c r="N149" s="385"/>
    </row>
    <row r="150" spans="1:18">
      <c r="A150" s="8"/>
      <c r="B150" s="59" t="s">
        <v>37</v>
      </c>
      <c r="C150" s="8"/>
      <c r="D150" s="27"/>
      <c r="E150" s="898">
        <v>33</v>
      </c>
      <c r="F150" s="898"/>
      <c r="G150" s="899"/>
      <c r="H150" s="898">
        <v>33</v>
      </c>
      <c r="I150" s="899">
        <v>18</v>
      </c>
      <c r="J150" s="899"/>
      <c r="K150" s="386"/>
      <c r="L150" s="386"/>
      <c r="M150" s="737">
        <v>18</v>
      </c>
      <c r="N150" s="385"/>
    </row>
    <row r="151" spans="1:18">
      <c r="A151" s="8"/>
      <c r="B151" s="59" t="s">
        <v>39</v>
      </c>
      <c r="C151" s="8"/>
      <c r="D151" s="27"/>
      <c r="E151" s="898">
        <v>27</v>
      </c>
      <c r="F151" s="898"/>
      <c r="G151" s="899"/>
      <c r="H151" s="898">
        <v>27</v>
      </c>
      <c r="I151" s="899">
        <v>14</v>
      </c>
      <c r="J151" s="899"/>
      <c r="K151" s="386"/>
      <c r="L151" s="386"/>
      <c r="M151" s="737">
        <v>14</v>
      </c>
      <c r="N151" s="385"/>
    </row>
    <row r="152" spans="1:18">
      <c r="A152" s="8"/>
      <c r="B152" s="59" t="s">
        <v>41</v>
      </c>
      <c r="C152" s="8"/>
      <c r="D152" s="27"/>
      <c r="E152" s="898">
        <v>17</v>
      </c>
      <c r="F152" s="898"/>
      <c r="G152" s="899"/>
      <c r="H152" s="898">
        <v>17</v>
      </c>
      <c r="I152" s="899">
        <v>10</v>
      </c>
      <c r="J152" s="899"/>
      <c r="K152" s="386"/>
      <c r="L152" s="386"/>
      <c r="M152" s="737">
        <v>10</v>
      </c>
      <c r="N152" s="385"/>
    </row>
    <row r="153" spans="1:18">
      <c r="A153" s="8"/>
      <c r="B153" s="59" t="s">
        <v>43</v>
      </c>
      <c r="C153" s="8"/>
      <c r="D153" s="27"/>
      <c r="E153" s="898">
        <v>30</v>
      </c>
      <c r="F153" s="898"/>
      <c r="G153" s="899"/>
      <c r="H153" s="898">
        <v>30</v>
      </c>
      <c r="I153" s="899">
        <v>17</v>
      </c>
      <c r="J153" s="899"/>
      <c r="K153" s="386"/>
      <c r="L153" s="386"/>
      <c r="M153" s="737">
        <v>17</v>
      </c>
      <c r="N153" s="385"/>
    </row>
    <row r="154" spans="1:18">
      <c r="A154" s="8"/>
      <c r="B154" s="59" t="s">
        <v>45</v>
      </c>
      <c r="C154" s="8"/>
      <c r="D154" s="27"/>
      <c r="E154" s="898">
        <v>22</v>
      </c>
      <c r="F154" s="898"/>
      <c r="G154" s="899"/>
      <c r="H154" s="898">
        <v>22</v>
      </c>
      <c r="I154" s="26">
        <v>12</v>
      </c>
      <c r="J154" s="899"/>
      <c r="K154" s="899">
        <v>12</v>
      </c>
      <c r="L154" s="899"/>
      <c r="M154" s="900">
        <v>12</v>
      </c>
      <c r="N154" s="386"/>
      <c r="O154" s="8"/>
    </row>
    <row r="155" spans="1:18">
      <c r="A155" s="23"/>
      <c r="B155" s="49" t="s">
        <v>361</v>
      </c>
      <c r="C155" s="23"/>
      <c r="D155" s="30"/>
      <c r="E155" s="901">
        <v>25</v>
      </c>
      <c r="F155" s="901"/>
      <c r="G155" s="902"/>
      <c r="H155" s="901">
        <v>25</v>
      </c>
      <c r="I155" s="29">
        <v>13</v>
      </c>
      <c r="J155" s="902"/>
      <c r="K155" s="902">
        <v>13</v>
      </c>
      <c r="L155" s="902"/>
      <c r="M155" s="903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350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351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352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353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346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347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367</v>
      </c>
      <c r="Q161" s="15"/>
      <c r="R161" s="15"/>
    </row>
    <row r="163" spans="1:18">
      <c r="A163" s="1155" t="s">
        <v>3</v>
      </c>
      <c r="B163" s="1156"/>
      <c r="C163" s="1156"/>
      <c r="D163" s="1157"/>
      <c r="E163" s="1162" t="s">
        <v>339</v>
      </c>
      <c r="F163" s="1155"/>
      <c r="G163" s="1155"/>
      <c r="H163" s="1163"/>
      <c r="I163" s="816"/>
      <c r="J163" s="816"/>
      <c r="K163" s="816"/>
      <c r="L163" s="816"/>
      <c r="M163" s="1162" t="s">
        <v>340</v>
      </c>
      <c r="N163" s="1155"/>
      <c r="O163" s="1010" t="s">
        <v>5</v>
      </c>
      <c r="P163" s="1164"/>
    </row>
    <row r="164" spans="1:18">
      <c r="A164" s="1158"/>
      <c r="B164" s="1158"/>
      <c r="C164" s="1158"/>
      <c r="D164" s="1159"/>
      <c r="E164" s="1019" t="s">
        <v>348</v>
      </c>
      <c r="F164" s="1020"/>
      <c r="G164" s="1020"/>
      <c r="H164" s="1021"/>
      <c r="I164" s="809"/>
      <c r="J164" s="809"/>
      <c r="K164" s="809"/>
      <c r="L164" s="809"/>
      <c r="M164" s="1019" t="s">
        <v>349</v>
      </c>
      <c r="N164" s="1020"/>
      <c r="O164" s="1165"/>
      <c r="P164" s="1166"/>
    </row>
    <row r="165" spans="1:18">
      <c r="A165" s="1158"/>
      <c r="B165" s="1158"/>
      <c r="C165" s="1158"/>
      <c r="D165" s="1159"/>
      <c r="E165" s="183" t="s">
        <v>7</v>
      </c>
      <c r="F165" s="20" t="s">
        <v>133</v>
      </c>
      <c r="G165" s="20" t="s">
        <v>89</v>
      </c>
      <c r="H165" s="811" t="s">
        <v>134</v>
      </c>
      <c r="I165" s="811"/>
      <c r="J165" s="811"/>
      <c r="K165" s="811"/>
      <c r="L165" s="811"/>
      <c r="M165" s="183" t="s">
        <v>7</v>
      </c>
      <c r="N165" s="20" t="s">
        <v>133</v>
      </c>
      <c r="O165" s="1165"/>
      <c r="P165" s="1166"/>
    </row>
    <row r="166" spans="1:18">
      <c r="A166" s="1160"/>
      <c r="B166" s="1160"/>
      <c r="C166" s="1160"/>
      <c r="D166" s="1161"/>
      <c r="E166" s="39" t="s">
        <v>11</v>
      </c>
      <c r="F166" s="39" t="s">
        <v>138</v>
      </c>
      <c r="G166" s="822" t="s">
        <v>95</v>
      </c>
      <c r="H166" s="822" t="s">
        <v>100</v>
      </c>
      <c r="I166" s="822"/>
      <c r="J166" s="822"/>
      <c r="K166" s="822"/>
      <c r="L166" s="822"/>
      <c r="M166" s="39" t="s">
        <v>11</v>
      </c>
      <c r="N166" s="39" t="s">
        <v>138</v>
      </c>
      <c r="O166" s="1167"/>
      <c r="P166" s="1168"/>
    </row>
    <row r="167" spans="1:18">
      <c r="A167" s="820"/>
      <c r="B167" s="820"/>
      <c r="C167" s="820"/>
      <c r="D167" s="817"/>
      <c r="E167" s="815"/>
      <c r="F167" s="40"/>
      <c r="G167" s="814"/>
      <c r="H167" s="813"/>
      <c r="I167" s="904"/>
      <c r="J167" s="813"/>
      <c r="K167" s="813"/>
      <c r="L167" s="813"/>
      <c r="M167" s="40"/>
      <c r="N167" s="40"/>
      <c r="O167" s="818"/>
      <c r="P167" s="821"/>
      <c r="Q167" s="11"/>
      <c r="R167" s="11"/>
    </row>
    <row r="168" spans="1:18">
      <c r="A168" s="969" t="s">
        <v>21</v>
      </c>
      <c r="B168" s="969"/>
      <c r="C168" s="969"/>
      <c r="D168" s="970"/>
      <c r="E168" s="888"/>
      <c r="F168" s="895"/>
      <c r="G168" s="896"/>
      <c r="H168" s="897"/>
      <c r="I168" s="897"/>
      <c r="J168" s="897"/>
      <c r="K168" s="897"/>
      <c r="L168" s="897"/>
      <c r="M168" s="655"/>
      <c r="N168" s="384"/>
      <c r="O168" s="248"/>
      <c r="P168" s="808" t="s">
        <v>11</v>
      </c>
      <c r="Q168" s="814"/>
      <c r="R168" s="51"/>
    </row>
    <row r="169" spans="1:18">
      <c r="A169" s="8"/>
      <c r="B169" s="61" t="s">
        <v>22</v>
      </c>
      <c r="C169" s="8"/>
      <c r="D169" s="27"/>
      <c r="E169" s="899">
        <v>16</v>
      </c>
      <c r="F169" s="898"/>
      <c r="G169" s="899"/>
      <c r="H169" s="653" t="s">
        <v>368</v>
      </c>
      <c r="I169" s="899">
        <v>13</v>
      </c>
      <c r="J169" s="899"/>
      <c r="K169" s="899"/>
      <c r="L169" s="899"/>
      <c r="M169" s="652" t="s">
        <v>369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899"/>
      <c r="F170" s="898"/>
      <c r="G170" s="899"/>
      <c r="H170" s="653"/>
      <c r="I170" s="899"/>
      <c r="J170" s="899"/>
      <c r="K170" s="899"/>
      <c r="L170" s="899"/>
      <c r="M170" s="652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899"/>
      <c r="F171" s="898"/>
      <c r="G171" s="899"/>
      <c r="H171" s="653"/>
      <c r="I171" s="899"/>
      <c r="J171" s="899"/>
      <c r="K171" s="899"/>
      <c r="L171" s="899"/>
      <c r="M171" s="652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899"/>
      <c r="F172" s="898"/>
      <c r="G172" s="899"/>
      <c r="H172" s="653"/>
      <c r="I172" s="899"/>
      <c r="J172" s="899"/>
      <c r="K172" s="899"/>
      <c r="L172" s="899"/>
      <c r="M172" s="652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899">
        <v>15</v>
      </c>
      <c r="F173" s="898"/>
      <c r="G173" s="899"/>
      <c r="H173" s="653" t="s">
        <v>370</v>
      </c>
      <c r="I173" s="899">
        <v>8</v>
      </c>
      <c r="J173" s="899"/>
      <c r="K173" s="899"/>
      <c r="L173" s="899"/>
      <c r="M173" s="652" t="s">
        <v>371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899">
        <v>14</v>
      </c>
      <c r="F174" s="898"/>
      <c r="G174" s="899"/>
      <c r="H174" s="653" t="s">
        <v>372</v>
      </c>
      <c r="I174" s="899">
        <v>9</v>
      </c>
      <c r="J174" s="899"/>
      <c r="K174" s="899"/>
      <c r="L174" s="899"/>
      <c r="M174" s="652" t="s">
        <v>373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899">
        <v>24</v>
      </c>
      <c r="F175" s="898"/>
      <c r="G175" s="899"/>
      <c r="H175" s="653" t="s">
        <v>374</v>
      </c>
      <c r="I175" s="899">
        <v>14</v>
      </c>
      <c r="J175" s="899"/>
      <c r="K175" s="899"/>
      <c r="L175" s="899"/>
      <c r="M175" s="652" t="s">
        <v>375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899"/>
      <c r="F176" s="898"/>
      <c r="G176" s="899"/>
      <c r="H176" s="653"/>
      <c r="I176" s="899"/>
      <c r="J176" s="899"/>
      <c r="K176" s="899"/>
      <c r="L176" s="899"/>
      <c r="M176" s="652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899"/>
      <c r="F177" s="898"/>
      <c r="G177" s="899"/>
      <c r="H177" s="653"/>
      <c r="I177" s="899"/>
      <c r="J177" s="899"/>
      <c r="K177" s="899"/>
      <c r="L177" s="899"/>
      <c r="M177" s="652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899">
        <v>23</v>
      </c>
      <c r="F178" s="898"/>
      <c r="G178" s="899"/>
      <c r="H178" s="653" t="s">
        <v>376</v>
      </c>
      <c r="I178" s="899">
        <v>10</v>
      </c>
      <c r="J178" s="899"/>
      <c r="K178" s="899"/>
      <c r="L178" s="899"/>
      <c r="M178" s="652" t="s">
        <v>377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899"/>
      <c r="F179" s="898"/>
      <c r="G179" s="899"/>
      <c r="H179" s="653"/>
      <c r="I179" s="899"/>
      <c r="J179" s="899"/>
      <c r="K179" s="899"/>
      <c r="L179" s="899"/>
      <c r="M179" s="652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899">
        <v>22</v>
      </c>
      <c r="F180" s="898"/>
      <c r="G180" s="899"/>
      <c r="H180" s="653" t="s">
        <v>378</v>
      </c>
      <c r="I180" s="899">
        <v>9</v>
      </c>
      <c r="J180" s="899"/>
      <c r="K180" s="899"/>
      <c r="L180" s="899"/>
      <c r="M180" s="652" t="s">
        <v>379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02"/>
      <c r="F181" s="901"/>
      <c r="G181" s="902"/>
      <c r="H181" s="892"/>
      <c r="I181" s="902"/>
      <c r="J181" s="902"/>
      <c r="K181" s="902"/>
      <c r="L181" s="902"/>
      <c r="M181" s="893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350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351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352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353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500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347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155" t="s">
        <v>3</v>
      </c>
      <c r="B189" s="1156"/>
      <c r="C189" s="1156"/>
      <c r="D189" s="1157"/>
      <c r="E189" s="1162" t="s">
        <v>339</v>
      </c>
      <c r="F189" s="1155"/>
      <c r="G189" s="1155"/>
      <c r="H189" s="1163"/>
      <c r="I189" s="816"/>
      <c r="J189" s="816"/>
      <c r="K189" s="816"/>
      <c r="L189" s="816"/>
      <c r="M189" s="1162" t="s">
        <v>340</v>
      </c>
      <c r="N189" s="1155"/>
      <c r="O189" s="1010" t="s">
        <v>5</v>
      </c>
      <c r="P189" s="1164"/>
    </row>
    <row r="190" spans="1:18">
      <c r="A190" s="1158"/>
      <c r="B190" s="1158"/>
      <c r="C190" s="1158"/>
      <c r="D190" s="1159"/>
      <c r="E190" s="1019" t="s">
        <v>348</v>
      </c>
      <c r="F190" s="1020"/>
      <c r="G190" s="1020"/>
      <c r="H190" s="1021"/>
      <c r="I190" s="809"/>
      <c r="J190" s="809"/>
      <c r="K190" s="809"/>
      <c r="L190" s="809"/>
      <c r="M190" s="1019" t="s">
        <v>349</v>
      </c>
      <c r="N190" s="1020"/>
      <c r="O190" s="1165"/>
      <c r="P190" s="1166"/>
    </row>
    <row r="191" spans="1:18">
      <c r="A191" s="1158"/>
      <c r="B191" s="1158"/>
      <c r="C191" s="1158"/>
      <c r="D191" s="1159"/>
      <c r="E191" s="183" t="s">
        <v>7</v>
      </c>
      <c r="F191" s="20" t="s">
        <v>133</v>
      </c>
      <c r="G191" s="20" t="s">
        <v>89</v>
      </c>
      <c r="H191" s="811" t="s">
        <v>134</v>
      </c>
      <c r="I191" s="811"/>
      <c r="J191" s="811"/>
      <c r="K191" s="811"/>
      <c r="L191" s="811"/>
      <c r="M191" s="183" t="s">
        <v>7</v>
      </c>
      <c r="N191" s="20" t="s">
        <v>133</v>
      </c>
      <c r="O191" s="1165"/>
      <c r="P191" s="1166"/>
    </row>
    <row r="192" spans="1:18">
      <c r="A192" s="1160"/>
      <c r="B192" s="1160"/>
      <c r="C192" s="1160"/>
      <c r="D192" s="1161"/>
      <c r="E192" s="39" t="s">
        <v>11</v>
      </c>
      <c r="F192" s="39" t="s">
        <v>138</v>
      </c>
      <c r="G192" s="822" t="s">
        <v>95</v>
      </c>
      <c r="H192" s="822" t="s">
        <v>100</v>
      </c>
      <c r="I192" s="822"/>
      <c r="J192" s="822"/>
      <c r="K192" s="822"/>
      <c r="L192" s="822"/>
      <c r="M192" s="39" t="s">
        <v>11</v>
      </c>
      <c r="N192" s="39" t="s">
        <v>138</v>
      </c>
      <c r="O192" s="1167"/>
      <c r="P192" s="1168"/>
    </row>
    <row r="193" spans="1:18">
      <c r="A193" s="820"/>
      <c r="B193" s="820"/>
      <c r="C193" s="820"/>
      <c r="D193" s="817"/>
      <c r="E193" s="648"/>
      <c r="F193" s="649"/>
      <c r="G193" s="650"/>
      <c r="H193" s="651"/>
      <c r="I193" s="651"/>
      <c r="J193" s="651"/>
      <c r="K193" s="651"/>
      <c r="L193" s="651"/>
      <c r="M193" s="649"/>
      <c r="N193" s="40"/>
      <c r="O193" s="818"/>
      <c r="P193" s="821"/>
      <c r="Q193" s="11"/>
      <c r="R193" s="11"/>
    </row>
    <row r="194" spans="1:18">
      <c r="A194" s="969" t="s">
        <v>21</v>
      </c>
      <c r="B194" s="969"/>
      <c r="C194" s="969"/>
      <c r="D194" s="970"/>
      <c r="E194" s="652">
        <v>50</v>
      </c>
      <c r="F194" s="653">
        <v>25</v>
      </c>
      <c r="G194" s="652">
        <v>25</v>
      </c>
      <c r="H194" s="654"/>
      <c r="I194" s="654"/>
      <c r="J194" s="653" t="s">
        <v>380</v>
      </c>
      <c r="K194" s="652" t="s">
        <v>381</v>
      </c>
      <c r="L194" s="652"/>
      <c r="M194" s="655"/>
      <c r="N194" s="384"/>
      <c r="O194" s="248"/>
      <c r="P194" s="808" t="s">
        <v>11</v>
      </c>
      <c r="Q194" s="814"/>
      <c r="R194" s="51"/>
    </row>
    <row r="195" spans="1:18">
      <c r="A195" s="8"/>
      <c r="B195" s="61" t="s">
        <v>22</v>
      </c>
      <c r="C195" s="8"/>
      <c r="D195" s="27"/>
      <c r="E195" s="652">
        <v>50</v>
      </c>
      <c r="F195" s="653" t="s">
        <v>382</v>
      </c>
      <c r="G195" s="652">
        <v>25</v>
      </c>
      <c r="H195" s="653"/>
      <c r="I195" s="656"/>
      <c r="J195" s="653" t="s">
        <v>381</v>
      </c>
      <c r="K195" s="652" t="s">
        <v>381</v>
      </c>
      <c r="L195" s="652"/>
      <c r="M195" s="652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652"/>
      <c r="F196" s="653"/>
      <c r="G196" s="652"/>
      <c r="H196" s="653"/>
      <c r="I196" s="653"/>
      <c r="J196" s="652"/>
      <c r="K196" s="652"/>
      <c r="L196" s="652"/>
      <c r="M196" s="652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350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351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352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353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346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347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383</v>
      </c>
      <c r="Q213" s="15"/>
      <c r="R213" s="15"/>
    </row>
    <row r="215" spans="1:18">
      <c r="A215" s="1155" t="s">
        <v>3</v>
      </c>
      <c r="B215" s="1156"/>
      <c r="C215" s="1156"/>
      <c r="D215" s="1157"/>
      <c r="E215" s="1162" t="s">
        <v>339</v>
      </c>
      <c r="F215" s="1155"/>
      <c r="G215" s="1155"/>
      <c r="H215" s="1163"/>
      <c r="I215" s="816"/>
      <c r="J215" s="816"/>
      <c r="K215" s="816"/>
      <c r="L215" s="816"/>
      <c r="M215" s="1162" t="s">
        <v>340</v>
      </c>
      <c r="N215" s="1155"/>
      <c r="O215" s="1010" t="s">
        <v>5</v>
      </c>
      <c r="P215" s="1164"/>
    </row>
    <row r="216" spans="1:18">
      <c r="A216" s="1158"/>
      <c r="B216" s="1158"/>
      <c r="C216" s="1158"/>
      <c r="D216" s="1159"/>
      <c r="E216" s="1019" t="s">
        <v>348</v>
      </c>
      <c r="F216" s="1020"/>
      <c r="G216" s="1020"/>
      <c r="H216" s="1021"/>
      <c r="I216" s="809"/>
      <c r="J216" s="809"/>
      <c r="K216" s="809"/>
      <c r="L216" s="809"/>
      <c r="M216" s="1019" t="s">
        <v>349</v>
      </c>
      <c r="N216" s="1020"/>
      <c r="O216" s="1165"/>
      <c r="P216" s="1166"/>
    </row>
    <row r="217" spans="1:18">
      <c r="A217" s="1158"/>
      <c r="B217" s="1158"/>
      <c r="C217" s="1158"/>
      <c r="D217" s="1159"/>
      <c r="E217" s="183" t="s">
        <v>7</v>
      </c>
      <c r="F217" s="20" t="s">
        <v>133</v>
      </c>
      <c r="G217" s="20" t="s">
        <v>89</v>
      </c>
      <c r="H217" s="811" t="s">
        <v>134</v>
      </c>
      <c r="I217" s="811"/>
      <c r="J217" s="811"/>
      <c r="K217" s="811"/>
      <c r="L217" s="811"/>
      <c r="M217" s="183" t="s">
        <v>7</v>
      </c>
      <c r="N217" s="20" t="s">
        <v>133</v>
      </c>
      <c r="O217" s="1165"/>
      <c r="P217" s="1166"/>
    </row>
    <row r="218" spans="1:18">
      <c r="A218" s="1160"/>
      <c r="B218" s="1160"/>
      <c r="C218" s="1160"/>
      <c r="D218" s="1161"/>
      <c r="E218" s="39" t="s">
        <v>11</v>
      </c>
      <c r="F218" s="39" t="s">
        <v>138</v>
      </c>
      <c r="G218" s="822" t="s">
        <v>95</v>
      </c>
      <c r="H218" s="822" t="s">
        <v>100</v>
      </c>
      <c r="I218" s="822"/>
      <c r="J218" s="822"/>
      <c r="K218" s="822"/>
      <c r="L218" s="822"/>
      <c r="M218" s="39" t="s">
        <v>11</v>
      </c>
      <c r="N218" s="39" t="s">
        <v>138</v>
      </c>
      <c r="O218" s="1167"/>
      <c r="P218" s="1168"/>
    </row>
    <row r="219" spans="1:18">
      <c r="A219" s="820"/>
      <c r="B219" s="820"/>
      <c r="C219" s="820"/>
      <c r="D219" s="817"/>
      <c r="E219" s="815"/>
      <c r="F219" s="40"/>
      <c r="G219" s="814"/>
      <c r="H219" s="813"/>
      <c r="I219" s="813"/>
      <c r="J219" s="813"/>
      <c r="K219" s="813"/>
      <c r="L219" s="813"/>
      <c r="M219" s="40"/>
      <c r="N219" s="40"/>
      <c r="O219" s="818"/>
      <c r="P219" s="821"/>
      <c r="Q219" s="11"/>
      <c r="R219" s="11"/>
    </row>
    <row r="220" spans="1:18">
      <c r="A220" s="969" t="s">
        <v>21</v>
      </c>
      <c r="B220" s="969"/>
      <c r="C220" s="969"/>
      <c r="D220" s="970"/>
      <c r="E220" s="905">
        <v>25</v>
      </c>
      <c r="F220" s="906">
        <v>22</v>
      </c>
      <c r="G220" s="907">
        <v>24</v>
      </c>
      <c r="H220" s="908">
        <v>33.666666666666664</v>
      </c>
      <c r="I220" s="908"/>
      <c r="J220" s="908"/>
      <c r="K220" s="908"/>
      <c r="L220" s="908"/>
      <c r="M220" s="906"/>
      <c r="N220" s="384"/>
      <c r="O220" s="248"/>
      <c r="P220" s="808" t="s">
        <v>11</v>
      </c>
      <c r="Q220" s="814"/>
      <c r="R220" s="51"/>
    </row>
    <row r="221" spans="1:18">
      <c r="A221" s="8"/>
      <c r="B221" s="61" t="s">
        <v>22</v>
      </c>
      <c r="C221" s="8"/>
      <c r="D221" s="27"/>
      <c r="E221" s="812">
        <f>3049/123</f>
        <v>24.788617886178862</v>
      </c>
      <c r="F221" s="909">
        <f>715/33</f>
        <v>21.666666666666668</v>
      </c>
      <c r="G221" s="909">
        <v>24</v>
      </c>
      <c r="H221" s="909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556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350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351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352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353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501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570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155" t="s">
        <v>3</v>
      </c>
      <c r="B4" s="1156"/>
      <c r="C4" s="1156"/>
      <c r="D4" s="1157"/>
      <c r="E4" s="1123" t="s">
        <v>384</v>
      </c>
      <c r="F4" s="1124"/>
      <c r="G4" s="1124"/>
      <c r="H4" s="1124"/>
      <c r="I4" s="1124"/>
      <c r="J4" s="1124"/>
      <c r="K4" s="1124"/>
      <c r="L4" s="1124"/>
      <c r="M4" s="1176"/>
      <c r="N4" s="1010" t="s">
        <v>5</v>
      </c>
      <c r="O4" s="1164"/>
    </row>
    <row r="5" spans="1:16" ht="22.5" customHeight="1">
      <c r="A5" s="1177"/>
      <c r="B5" s="1178"/>
      <c r="C5" s="1178"/>
      <c r="D5" s="1159"/>
      <c r="E5" s="388"/>
      <c r="F5" s="4"/>
      <c r="G5" s="388"/>
      <c r="H5" s="536" t="s">
        <v>385</v>
      </c>
      <c r="I5" s="388"/>
      <c r="J5" s="389"/>
      <c r="K5" s="183" t="s">
        <v>386</v>
      </c>
      <c r="L5" s="603" t="s">
        <v>387</v>
      </c>
      <c r="M5" s="390"/>
      <c r="N5" s="1174"/>
      <c r="O5" s="1173"/>
    </row>
    <row r="6" spans="1:16" ht="22.5" customHeight="1">
      <c r="A6" s="1177"/>
      <c r="B6" s="1178"/>
      <c r="C6" s="1178"/>
      <c r="D6" s="1159"/>
      <c r="E6" s="40" t="s">
        <v>388</v>
      </c>
      <c r="F6" s="603" t="s">
        <v>389</v>
      </c>
      <c r="G6" s="391" t="s">
        <v>390</v>
      </c>
      <c r="H6" s="40" t="s">
        <v>391</v>
      </c>
      <c r="I6" s="391" t="s">
        <v>392</v>
      </c>
      <c r="J6" s="391" t="s">
        <v>393</v>
      </c>
      <c r="K6" s="40" t="s">
        <v>394</v>
      </c>
      <c r="L6" s="591" t="s">
        <v>395</v>
      </c>
      <c r="M6" s="391" t="s">
        <v>396</v>
      </c>
      <c r="N6" s="1174"/>
      <c r="O6" s="1173"/>
    </row>
    <row r="7" spans="1:16" ht="22.5" customHeight="1">
      <c r="A7" s="1177"/>
      <c r="B7" s="1178"/>
      <c r="C7" s="1178"/>
      <c r="D7" s="1159"/>
      <c r="E7" s="34" t="s">
        <v>397</v>
      </c>
      <c r="F7" s="40" t="s">
        <v>398</v>
      </c>
      <c r="G7" s="591" t="s">
        <v>399</v>
      </c>
      <c r="H7" s="591" t="s">
        <v>400</v>
      </c>
      <c r="I7" s="40" t="s">
        <v>401</v>
      </c>
      <c r="J7" s="40" t="s">
        <v>402</v>
      </c>
      <c r="K7" s="591" t="s">
        <v>403</v>
      </c>
      <c r="L7" s="533" t="s">
        <v>404</v>
      </c>
      <c r="M7" s="40" t="s">
        <v>166</v>
      </c>
      <c r="N7" s="1174"/>
      <c r="O7" s="1173"/>
    </row>
    <row r="8" spans="1:16" ht="22.5" customHeight="1">
      <c r="A8" s="1179"/>
      <c r="B8" s="1160"/>
      <c r="C8" s="1160"/>
      <c r="D8" s="1161"/>
      <c r="E8" s="299"/>
      <c r="F8" s="13"/>
      <c r="G8" s="298"/>
      <c r="H8" s="22" t="s">
        <v>405</v>
      </c>
      <c r="I8" s="13"/>
      <c r="J8" s="13"/>
      <c r="K8" s="22" t="s">
        <v>406</v>
      </c>
      <c r="L8" s="299"/>
      <c r="M8" s="13"/>
      <c r="N8" s="1175"/>
      <c r="O8" s="1168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944" t="s">
        <v>21</v>
      </c>
      <c r="B10" s="944"/>
      <c r="C10" s="944"/>
      <c r="D10" s="945"/>
      <c r="E10" s="912">
        <f>E39+E65+E91+E117+E143+E169+E195+E221</f>
        <v>2</v>
      </c>
      <c r="F10" s="912">
        <f t="shared" ref="F10:M10" si="0">F39+F65+F91+F117+F143+F169+F195+F221</f>
        <v>2</v>
      </c>
      <c r="G10" s="912">
        <f t="shared" si="0"/>
        <v>4</v>
      </c>
      <c r="H10" s="912">
        <f t="shared" si="0"/>
        <v>15</v>
      </c>
      <c r="I10" s="912" t="s">
        <v>25</v>
      </c>
      <c r="J10" s="912">
        <f t="shared" si="0"/>
        <v>5</v>
      </c>
      <c r="K10" s="912">
        <f t="shared" si="0"/>
        <v>104</v>
      </c>
      <c r="L10" s="912">
        <f t="shared" si="0"/>
        <v>2</v>
      </c>
      <c r="M10" s="913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914">
        <f>E40+E66+E92+E118+E144+E170+E196+E222</f>
        <v>2</v>
      </c>
      <c r="F11" s="914">
        <f t="shared" ref="F11:M11" si="1">F40+F66+F92+F118+F144+F170+F196+F222</f>
        <v>2</v>
      </c>
      <c r="G11" s="912" t="s">
        <v>25</v>
      </c>
      <c r="H11" s="914">
        <f t="shared" si="1"/>
        <v>10</v>
      </c>
      <c r="I11" s="914" t="s">
        <v>25</v>
      </c>
      <c r="J11" s="914">
        <f t="shared" si="1"/>
        <v>5</v>
      </c>
      <c r="K11" s="914">
        <f t="shared" si="1"/>
        <v>90</v>
      </c>
      <c r="L11" s="914">
        <f t="shared" si="1"/>
        <v>2</v>
      </c>
      <c r="M11" s="915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914" t="s">
        <v>25</v>
      </c>
      <c r="F12" s="914" t="s">
        <v>25</v>
      </c>
      <c r="G12" s="914" t="s">
        <v>25</v>
      </c>
      <c r="H12" s="914" t="s">
        <v>25</v>
      </c>
      <c r="I12" s="914" t="s">
        <v>25</v>
      </c>
      <c r="J12" s="914" t="s">
        <v>25</v>
      </c>
      <c r="K12" s="914" t="s">
        <v>25</v>
      </c>
      <c r="L12" s="914" t="s">
        <v>25</v>
      </c>
      <c r="M12" s="914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914" t="s">
        <v>25</v>
      </c>
      <c r="F13" s="914" t="s">
        <v>25</v>
      </c>
      <c r="G13" s="914" t="s">
        <v>25</v>
      </c>
      <c r="H13" s="914" t="s">
        <v>25</v>
      </c>
      <c r="I13" s="914" t="s">
        <v>25</v>
      </c>
      <c r="J13" s="914" t="s">
        <v>25</v>
      </c>
      <c r="K13" s="914" t="s">
        <v>25</v>
      </c>
      <c r="L13" s="914" t="s">
        <v>25</v>
      </c>
      <c r="M13" s="914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914" t="s">
        <v>25</v>
      </c>
      <c r="F14" s="914" t="s">
        <v>25</v>
      </c>
      <c r="G14" s="914" t="s">
        <v>25</v>
      </c>
      <c r="H14" s="914" t="s">
        <v>25</v>
      </c>
      <c r="I14" s="914" t="s">
        <v>25</v>
      </c>
      <c r="J14" s="914" t="s">
        <v>25</v>
      </c>
      <c r="K14" s="914" t="s">
        <v>25</v>
      </c>
      <c r="L14" s="914" t="s">
        <v>25</v>
      </c>
      <c r="M14" s="914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914" t="s">
        <v>25</v>
      </c>
      <c r="F15" s="914" t="s">
        <v>25</v>
      </c>
      <c r="G15" s="914" t="s">
        <v>25</v>
      </c>
      <c r="H15" s="914" t="s">
        <v>25</v>
      </c>
      <c r="I15" s="914" t="s">
        <v>25</v>
      </c>
      <c r="J15" s="914" t="s">
        <v>25</v>
      </c>
      <c r="K15" s="914">
        <f t="shared" ref="K15" si="2">K44+K70+K96+K122+K148+K174+K200+K226</f>
        <v>8</v>
      </c>
      <c r="L15" s="914" t="s">
        <v>25</v>
      </c>
      <c r="M15" s="915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914" t="s">
        <v>25</v>
      </c>
      <c r="F16" s="914" t="s">
        <v>25</v>
      </c>
      <c r="G16" s="914" t="s">
        <v>25</v>
      </c>
      <c r="H16" s="914" t="s">
        <v>25</v>
      </c>
      <c r="I16" s="914" t="s">
        <v>25</v>
      </c>
      <c r="J16" s="914" t="s">
        <v>25</v>
      </c>
      <c r="K16" s="914">
        <f t="shared" ref="K16" si="4">K45+K71+K97+K123+K149+K175+K201+K227</f>
        <v>1</v>
      </c>
      <c r="L16" s="914" t="s">
        <v>25</v>
      </c>
      <c r="M16" s="914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914" t="s">
        <v>25</v>
      </c>
      <c r="F17" s="914" t="s">
        <v>25</v>
      </c>
      <c r="G17" s="914" t="s">
        <v>25</v>
      </c>
      <c r="H17" s="914" t="s">
        <v>25</v>
      </c>
      <c r="I17" s="914" t="s">
        <v>25</v>
      </c>
      <c r="J17" s="914" t="s">
        <v>25</v>
      </c>
      <c r="K17" s="914">
        <f t="shared" ref="K17" si="5">K46+K72+K98+K124+K150+K176+K202+K228</f>
        <v>3</v>
      </c>
      <c r="L17" s="914" t="s">
        <v>25</v>
      </c>
      <c r="M17" s="914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914" t="s">
        <v>25</v>
      </c>
      <c r="F18" s="914" t="s">
        <v>25</v>
      </c>
      <c r="G18" s="914">
        <f t="shared" ref="G18" si="6">G47+G73+G99+G125+G151+G177+G203+G229</f>
        <v>2</v>
      </c>
      <c r="H18" s="914" t="s">
        <v>25</v>
      </c>
      <c r="I18" s="914" t="s">
        <v>25</v>
      </c>
      <c r="J18" s="914" t="s">
        <v>25</v>
      </c>
      <c r="K18" s="914" t="s">
        <v>25</v>
      </c>
      <c r="L18" s="914" t="s">
        <v>25</v>
      </c>
      <c r="M18" s="914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914" t="s">
        <v>25</v>
      </c>
      <c r="F19" s="914" t="s">
        <v>25</v>
      </c>
      <c r="G19" s="914" t="s">
        <v>25</v>
      </c>
      <c r="H19" s="914" t="s">
        <v>25</v>
      </c>
      <c r="I19" s="914" t="s">
        <v>25</v>
      </c>
      <c r="J19" s="914" t="s">
        <v>25</v>
      </c>
      <c r="K19" s="914">
        <f t="shared" ref="K19" si="7">K48+K74+K100+K126+K152+K178+K204+K230</f>
        <v>2</v>
      </c>
      <c r="L19" s="914" t="s">
        <v>25</v>
      </c>
      <c r="M19" s="914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914" t="s">
        <v>25</v>
      </c>
      <c r="F20" s="914" t="s">
        <v>25</v>
      </c>
      <c r="G20" s="914" t="s">
        <v>25</v>
      </c>
      <c r="H20" s="914">
        <f t="shared" ref="H20" si="8">H49+H75+H101+H127+H153+H179+H205+H231</f>
        <v>5</v>
      </c>
      <c r="I20" s="914" t="s">
        <v>25</v>
      </c>
      <c r="J20" s="914" t="s">
        <v>25</v>
      </c>
      <c r="K20" s="914" t="s">
        <v>25</v>
      </c>
      <c r="L20" s="914" t="s">
        <v>25</v>
      </c>
      <c r="M20" s="914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914" t="s">
        <v>25</v>
      </c>
      <c r="F21" s="914" t="s">
        <v>25</v>
      </c>
      <c r="G21" s="914">
        <f t="shared" ref="G21" si="9">G50+G76+G102+G128+G154+G180+G206+G232</f>
        <v>2</v>
      </c>
      <c r="H21" s="914" t="s">
        <v>25</v>
      </c>
      <c r="I21" s="914" t="s">
        <v>25</v>
      </c>
      <c r="J21" s="914" t="s">
        <v>25</v>
      </c>
      <c r="K21" s="914" t="s">
        <v>25</v>
      </c>
      <c r="L21" s="914" t="s">
        <v>25</v>
      </c>
      <c r="M21" s="914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914" t="s">
        <v>25</v>
      </c>
      <c r="F22" s="914" t="s">
        <v>25</v>
      </c>
      <c r="G22" s="914" t="s">
        <v>25</v>
      </c>
      <c r="H22" s="914" t="s">
        <v>25</v>
      </c>
      <c r="I22" s="914" t="s">
        <v>25</v>
      </c>
      <c r="J22" s="914" t="s">
        <v>25</v>
      </c>
      <c r="K22" s="914" t="s">
        <v>25</v>
      </c>
      <c r="L22" s="914" t="s">
        <v>25</v>
      </c>
      <c r="M22" s="915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916" t="s">
        <v>25</v>
      </c>
      <c r="F23" s="916" t="s">
        <v>25</v>
      </c>
      <c r="G23" s="917" t="s">
        <v>25</v>
      </c>
      <c r="H23" s="917" t="s">
        <v>25</v>
      </c>
      <c r="I23" s="917" t="s">
        <v>25</v>
      </c>
      <c r="J23" s="917" t="s">
        <v>25</v>
      </c>
      <c r="K23" s="917" t="s">
        <v>25</v>
      </c>
      <c r="L23" s="917" t="s">
        <v>25</v>
      </c>
      <c r="M23" s="917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407</v>
      </c>
      <c r="I25" s="339" t="s">
        <v>408</v>
      </c>
    </row>
    <row r="26" spans="1:19" s="10" customFormat="1" ht="19.5">
      <c r="B26" s="5" t="s">
        <v>409</v>
      </c>
      <c r="I26" s="339" t="s">
        <v>193</v>
      </c>
    </row>
    <row r="27" spans="1:19" s="10" customFormat="1" ht="19.5">
      <c r="B27" s="5" t="s">
        <v>350</v>
      </c>
      <c r="I27" s="5" t="s">
        <v>542</v>
      </c>
      <c r="S27" s="371"/>
    </row>
    <row r="28" spans="1:19" s="10" customFormat="1" ht="19.5">
      <c r="A28" s="8"/>
      <c r="B28" s="5" t="s">
        <v>571</v>
      </c>
      <c r="C28" s="8"/>
      <c r="D28" s="8"/>
      <c r="E28" s="8"/>
      <c r="F28" s="8"/>
      <c r="G28" s="8"/>
      <c r="I28" s="5" t="s">
        <v>544</v>
      </c>
      <c r="L28" s="392"/>
      <c r="M28" s="8"/>
    </row>
    <row r="29" spans="1:19" s="10" customFormat="1" ht="19.5">
      <c r="A29" s="8"/>
      <c r="B29" s="5" t="s">
        <v>572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410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411</v>
      </c>
      <c r="E31" s="112"/>
      <c r="F31" s="116"/>
      <c r="G31" s="116"/>
      <c r="H31" s="116"/>
      <c r="I31" s="116"/>
      <c r="J31" s="116"/>
      <c r="K31" s="116" t="s">
        <v>412</v>
      </c>
      <c r="L31" s="116" t="s">
        <v>112</v>
      </c>
      <c r="M31" s="116"/>
      <c r="N31" s="116"/>
      <c r="O31" s="116"/>
      <c r="P31" s="116"/>
      <c r="Q31" s="116"/>
    </row>
    <row r="33" spans="1:17">
      <c r="A33" s="1180" t="s">
        <v>3</v>
      </c>
      <c r="B33" s="1181"/>
      <c r="C33" s="1181"/>
      <c r="D33" s="1182"/>
      <c r="E33" s="1195" t="s">
        <v>384</v>
      </c>
      <c r="F33" s="1196"/>
      <c r="G33" s="1196"/>
      <c r="H33" s="1196"/>
      <c r="I33" s="1196"/>
      <c r="J33" s="1196"/>
      <c r="K33" s="1196"/>
      <c r="L33" s="1196"/>
      <c r="M33" s="1197"/>
      <c r="N33" s="1189" t="s">
        <v>5</v>
      </c>
      <c r="O33" s="1190"/>
    </row>
    <row r="34" spans="1:17">
      <c r="A34" s="1183"/>
      <c r="B34" s="1184"/>
      <c r="C34" s="1184"/>
      <c r="D34" s="1185"/>
      <c r="E34" s="160"/>
      <c r="G34" s="160"/>
      <c r="H34" s="553" t="s">
        <v>385</v>
      </c>
      <c r="I34" s="160"/>
      <c r="J34" s="161"/>
      <c r="K34" s="90" t="s">
        <v>386</v>
      </c>
      <c r="L34" s="600" t="s">
        <v>387</v>
      </c>
      <c r="M34" s="162"/>
      <c r="N34" s="1191"/>
      <c r="O34" s="1192"/>
    </row>
    <row r="35" spans="1:17">
      <c r="A35" s="1183"/>
      <c r="B35" s="1184"/>
      <c r="C35" s="1184"/>
      <c r="D35" s="1185"/>
      <c r="E35" s="89" t="s">
        <v>388</v>
      </c>
      <c r="F35" s="600" t="s">
        <v>389</v>
      </c>
      <c r="G35" s="163" t="s">
        <v>390</v>
      </c>
      <c r="H35" s="89" t="s">
        <v>391</v>
      </c>
      <c r="I35" s="163" t="s">
        <v>392</v>
      </c>
      <c r="J35" s="163" t="s">
        <v>393</v>
      </c>
      <c r="K35" s="89" t="s">
        <v>394</v>
      </c>
      <c r="L35" s="596" t="s">
        <v>395</v>
      </c>
      <c r="M35" s="163" t="s">
        <v>396</v>
      </c>
      <c r="N35" s="1191"/>
      <c r="O35" s="1192"/>
    </row>
    <row r="36" spans="1:17">
      <c r="A36" s="1183"/>
      <c r="B36" s="1184"/>
      <c r="C36" s="1184"/>
      <c r="D36" s="1185"/>
      <c r="E36" s="94" t="s">
        <v>397</v>
      </c>
      <c r="F36" s="89" t="s">
        <v>398</v>
      </c>
      <c r="G36" s="596" t="s">
        <v>399</v>
      </c>
      <c r="H36" s="596" t="s">
        <v>400</v>
      </c>
      <c r="I36" s="89" t="s">
        <v>401</v>
      </c>
      <c r="J36" s="89" t="s">
        <v>402</v>
      </c>
      <c r="K36" s="596" t="s">
        <v>403</v>
      </c>
      <c r="L36" s="550" t="s">
        <v>404</v>
      </c>
      <c r="M36" s="89" t="s">
        <v>166</v>
      </c>
      <c r="N36" s="1191"/>
      <c r="O36" s="1192"/>
    </row>
    <row r="37" spans="1:17">
      <c r="A37" s="1186"/>
      <c r="B37" s="1187"/>
      <c r="C37" s="1187"/>
      <c r="D37" s="1188"/>
      <c r="E37" s="95"/>
      <c r="F37" s="87"/>
      <c r="G37" s="96"/>
      <c r="H37" s="123" t="s">
        <v>405</v>
      </c>
      <c r="I37" s="87"/>
      <c r="J37" s="87"/>
      <c r="K37" s="123" t="s">
        <v>406</v>
      </c>
      <c r="L37" s="95"/>
      <c r="M37" s="87"/>
      <c r="N37" s="1193"/>
      <c r="O37" s="1194"/>
    </row>
    <row r="38" spans="1:17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>
      <c r="A39" s="1198" t="s">
        <v>21</v>
      </c>
      <c r="B39" s="1198"/>
      <c r="C39" s="1198"/>
      <c r="D39" s="1199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350</v>
      </c>
      <c r="C54" s="67"/>
      <c r="D54" s="67"/>
      <c r="E54" s="67"/>
      <c r="F54" s="67"/>
      <c r="G54" s="67"/>
      <c r="H54" s="67"/>
      <c r="I54" s="67" t="s">
        <v>351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413</v>
      </c>
      <c r="C55" s="67"/>
      <c r="D55" s="67"/>
      <c r="E55" s="67"/>
      <c r="F55" s="67"/>
      <c r="G55" s="67"/>
      <c r="H55" s="67"/>
      <c r="I55" s="67" t="s">
        <v>414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501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530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155" t="s">
        <v>3</v>
      </c>
      <c r="B59" s="1156"/>
      <c r="C59" s="1156"/>
      <c r="D59" s="1157"/>
      <c r="E59" s="1123" t="s">
        <v>384</v>
      </c>
      <c r="F59" s="1124"/>
      <c r="G59" s="1124"/>
      <c r="H59" s="1124"/>
      <c r="I59" s="1124"/>
      <c r="J59" s="1124"/>
      <c r="K59" s="1124"/>
      <c r="L59" s="1124"/>
      <c r="M59" s="1176"/>
      <c r="N59" s="1010" t="s">
        <v>5</v>
      </c>
      <c r="O59" s="1164"/>
    </row>
    <row r="60" spans="1:17" s="4" customFormat="1">
      <c r="A60" s="1177"/>
      <c r="B60" s="1178"/>
      <c r="C60" s="1178"/>
      <c r="D60" s="1159"/>
      <c r="E60" s="388"/>
      <c r="G60" s="388"/>
      <c r="H60" s="632" t="s">
        <v>385</v>
      </c>
      <c r="I60" s="388"/>
      <c r="J60" s="389"/>
      <c r="K60" s="183" t="s">
        <v>386</v>
      </c>
      <c r="L60" s="639" t="s">
        <v>387</v>
      </c>
      <c r="M60" s="390"/>
      <c r="N60" s="1174"/>
      <c r="O60" s="1173"/>
    </row>
    <row r="61" spans="1:17" s="4" customFormat="1">
      <c r="A61" s="1177"/>
      <c r="B61" s="1178"/>
      <c r="C61" s="1178"/>
      <c r="D61" s="1159"/>
      <c r="E61" s="40" t="s">
        <v>388</v>
      </c>
      <c r="F61" s="639" t="s">
        <v>389</v>
      </c>
      <c r="G61" s="391" t="s">
        <v>390</v>
      </c>
      <c r="H61" s="40" t="s">
        <v>391</v>
      </c>
      <c r="I61" s="391" t="s">
        <v>392</v>
      </c>
      <c r="J61" s="391" t="s">
        <v>393</v>
      </c>
      <c r="K61" s="40" t="s">
        <v>394</v>
      </c>
      <c r="L61" s="633" t="s">
        <v>395</v>
      </c>
      <c r="M61" s="391" t="s">
        <v>396</v>
      </c>
      <c r="N61" s="1174"/>
      <c r="O61" s="1173"/>
    </row>
    <row r="62" spans="1:17" s="4" customFormat="1">
      <c r="A62" s="1177"/>
      <c r="B62" s="1178"/>
      <c r="C62" s="1178"/>
      <c r="D62" s="1159"/>
      <c r="E62" s="34" t="s">
        <v>397</v>
      </c>
      <c r="F62" s="40" t="s">
        <v>398</v>
      </c>
      <c r="G62" s="633" t="s">
        <v>399</v>
      </c>
      <c r="H62" s="633" t="s">
        <v>400</v>
      </c>
      <c r="I62" s="40" t="s">
        <v>401</v>
      </c>
      <c r="J62" s="40" t="s">
        <v>402</v>
      </c>
      <c r="K62" s="633" t="s">
        <v>403</v>
      </c>
      <c r="L62" s="630" t="s">
        <v>404</v>
      </c>
      <c r="M62" s="40" t="s">
        <v>166</v>
      </c>
      <c r="N62" s="1174"/>
      <c r="O62" s="1173"/>
    </row>
    <row r="63" spans="1:17" s="4" customFormat="1">
      <c r="A63" s="1179"/>
      <c r="B63" s="1160"/>
      <c r="C63" s="1160"/>
      <c r="D63" s="1161"/>
      <c r="E63" s="299"/>
      <c r="F63" s="13"/>
      <c r="G63" s="298"/>
      <c r="H63" s="22" t="s">
        <v>405</v>
      </c>
      <c r="I63" s="13"/>
      <c r="J63" s="13"/>
      <c r="K63" s="22" t="s">
        <v>406</v>
      </c>
      <c r="L63" s="299"/>
      <c r="M63" s="13"/>
      <c r="N63" s="1175"/>
      <c r="O63" s="1168"/>
    </row>
    <row r="64" spans="1:17" s="4" customFormat="1">
      <c r="A64" s="640"/>
      <c r="B64" s="640"/>
      <c r="C64" s="640"/>
      <c r="D64" s="637"/>
      <c r="E64" s="635"/>
      <c r="F64" s="40"/>
      <c r="G64" s="634"/>
      <c r="H64" s="633"/>
      <c r="I64" s="40"/>
      <c r="J64" s="40"/>
      <c r="K64" s="634"/>
      <c r="L64" s="633"/>
      <c r="M64" s="40"/>
      <c r="N64" s="636"/>
      <c r="O64" s="638"/>
      <c r="P64" s="11"/>
      <c r="Q64" s="11"/>
    </row>
    <row r="65" spans="1:17" s="4" customFormat="1">
      <c r="A65" s="969" t="s">
        <v>21</v>
      </c>
      <c r="B65" s="969"/>
      <c r="C65" s="969"/>
      <c r="D65" s="970"/>
      <c r="E65" s="629">
        <f>SUM(E66:E78)</f>
        <v>2</v>
      </c>
      <c r="F65" s="629">
        <f t="shared" ref="F65:M65" si="12">SUM(F66:F78)</f>
        <v>1</v>
      </c>
      <c r="G65" s="629">
        <f t="shared" si="12"/>
        <v>0</v>
      </c>
      <c r="H65" s="629">
        <f t="shared" si="12"/>
        <v>7</v>
      </c>
      <c r="I65" s="629">
        <f t="shared" si="12"/>
        <v>0</v>
      </c>
      <c r="J65" s="629">
        <f t="shared" si="12"/>
        <v>4</v>
      </c>
      <c r="K65" s="629">
        <f t="shared" si="12"/>
        <v>94</v>
      </c>
      <c r="L65" s="629">
        <f t="shared" si="12"/>
        <v>0</v>
      </c>
      <c r="M65" s="629">
        <f t="shared" si="12"/>
        <v>126</v>
      </c>
      <c r="N65" s="248"/>
      <c r="O65" s="628" t="s">
        <v>11</v>
      </c>
      <c r="P65" s="634"/>
      <c r="Q65" s="51"/>
    </row>
    <row r="66" spans="1:17" s="4" customFormat="1">
      <c r="A66" s="11"/>
      <c r="B66" s="657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350</v>
      </c>
      <c r="C80" s="10"/>
      <c r="D80" s="10"/>
      <c r="E80" s="10"/>
      <c r="F80" s="10"/>
      <c r="G80" s="10"/>
      <c r="H80" s="10"/>
      <c r="I80" s="10" t="s">
        <v>351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413</v>
      </c>
      <c r="C81" s="10"/>
      <c r="D81" s="10"/>
      <c r="E81" s="10"/>
      <c r="F81" s="10"/>
      <c r="G81" s="10"/>
      <c r="H81" s="10"/>
      <c r="I81" s="10" t="s">
        <v>414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410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411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180" t="s">
        <v>3</v>
      </c>
      <c r="B85" s="1181"/>
      <c r="C85" s="1181"/>
      <c r="D85" s="1182"/>
      <c r="E85" s="1195" t="s">
        <v>384</v>
      </c>
      <c r="F85" s="1196"/>
      <c r="G85" s="1196"/>
      <c r="H85" s="1196"/>
      <c r="I85" s="1196"/>
      <c r="J85" s="1196"/>
      <c r="K85" s="1196"/>
      <c r="L85" s="1196"/>
      <c r="M85" s="1197"/>
      <c r="N85" s="1189" t="s">
        <v>5</v>
      </c>
      <c r="O85" s="1190"/>
    </row>
    <row r="86" spans="1:17">
      <c r="A86" s="1183"/>
      <c r="B86" s="1184"/>
      <c r="C86" s="1184"/>
      <c r="D86" s="1185"/>
      <c r="E86" s="160"/>
      <c r="G86" s="160"/>
      <c r="H86" s="553" t="s">
        <v>385</v>
      </c>
      <c r="I86" s="160"/>
      <c r="J86" s="161"/>
      <c r="K86" s="90" t="s">
        <v>386</v>
      </c>
      <c r="L86" s="600" t="s">
        <v>387</v>
      </c>
      <c r="M86" s="162"/>
      <c r="N86" s="1191"/>
      <c r="O86" s="1192"/>
    </row>
    <row r="87" spans="1:17">
      <c r="A87" s="1183"/>
      <c r="B87" s="1184"/>
      <c r="C87" s="1184"/>
      <c r="D87" s="1185"/>
      <c r="E87" s="89" t="s">
        <v>388</v>
      </c>
      <c r="F87" s="600" t="s">
        <v>389</v>
      </c>
      <c r="G87" s="163" t="s">
        <v>390</v>
      </c>
      <c r="H87" s="89" t="s">
        <v>391</v>
      </c>
      <c r="I87" s="163" t="s">
        <v>392</v>
      </c>
      <c r="J87" s="163" t="s">
        <v>393</v>
      </c>
      <c r="K87" s="89" t="s">
        <v>394</v>
      </c>
      <c r="L87" s="596" t="s">
        <v>395</v>
      </c>
      <c r="M87" s="163" t="s">
        <v>396</v>
      </c>
      <c r="N87" s="1191"/>
      <c r="O87" s="1192"/>
    </row>
    <row r="88" spans="1:17">
      <c r="A88" s="1183"/>
      <c r="B88" s="1184"/>
      <c r="C88" s="1184"/>
      <c r="D88" s="1185"/>
      <c r="E88" s="94" t="s">
        <v>397</v>
      </c>
      <c r="F88" s="89" t="s">
        <v>398</v>
      </c>
      <c r="G88" s="596" t="s">
        <v>399</v>
      </c>
      <c r="H88" s="596" t="s">
        <v>400</v>
      </c>
      <c r="I88" s="89" t="s">
        <v>401</v>
      </c>
      <c r="J88" s="89" t="s">
        <v>402</v>
      </c>
      <c r="K88" s="596" t="s">
        <v>403</v>
      </c>
      <c r="L88" s="550" t="s">
        <v>404</v>
      </c>
      <c r="M88" s="89" t="s">
        <v>166</v>
      </c>
      <c r="N88" s="1191"/>
      <c r="O88" s="1192"/>
    </row>
    <row r="89" spans="1:17">
      <c r="A89" s="1186"/>
      <c r="B89" s="1187"/>
      <c r="C89" s="1187"/>
      <c r="D89" s="1188"/>
      <c r="E89" s="95"/>
      <c r="F89" s="87"/>
      <c r="G89" s="96"/>
      <c r="H89" s="123" t="s">
        <v>405</v>
      </c>
      <c r="I89" s="87"/>
      <c r="J89" s="87"/>
      <c r="K89" s="123" t="s">
        <v>406</v>
      </c>
      <c r="L89" s="95"/>
      <c r="M89" s="87"/>
      <c r="N89" s="1193"/>
      <c r="O89" s="1194"/>
    </row>
    <row r="90" spans="1:17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>
      <c r="A91" s="1198" t="s">
        <v>21</v>
      </c>
      <c r="B91" s="1198"/>
      <c r="C91" s="1198"/>
      <c r="D91" s="1199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350</v>
      </c>
      <c r="C106" s="67"/>
      <c r="D106" s="67"/>
      <c r="E106" s="67"/>
      <c r="F106" s="67"/>
      <c r="G106" s="67"/>
      <c r="H106" s="67"/>
      <c r="I106" s="67" t="s">
        <v>351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413</v>
      </c>
      <c r="C107" s="67"/>
      <c r="D107" s="67"/>
      <c r="E107" s="67"/>
      <c r="F107" s="67"/>
      <c r="G107" s="67"/>
      <c r="H107" s="67"/>
      <c r="I107" s="67" t="s">
        <v>414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410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411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155" t="s">
        <v>3</v>
      </c>
      <c r="B111" s="1156"/>
      <c r="C111" s="1156"/>
      <c r="D111" s="1157"/>
      <c r="E111" s="1123" t="s">
        <v>384</v>
      </c>
      <c r="F111" s="1124"/>
      <c r="G111" s="1124"/>
      <c r="H111" s="1124"/>
      <c r="I111" s="1124"/>
      <c r="J111" s="1124"/>
      <c r="K111" s="1124"/>
      <c r="L111" s="1124"/>
      <c r="M111" s="1176"/>
      <c r="N111" s="1010" t="s">
        <v>5</v>
      </c>
      <c r="O111" s="1164"/>
    </row>
    <row r="112" spans="1:17" s="4" customFormat="1">
      <c r="A112" s="1177"/>
      <c r="B112" s="1178"/>
      <c r="C112" s="1178"/>
      <c r="D112" s="1159"/>
      <c r="E112" s="388"/>
      <c r="G112" s="388"/>
      <c r="H112" s="706" t="s">
        <v>385</v>
      </c>
      <c r="I112" s="388"/>
      <c r="J112" s="389"/>
      <c r="K112" s="183" t="s">
        <v>386</v>
      </c>
      <c r="L112" s="712" t="s">
        <v>387</v>
      </c>
      <c r="M112" s="390"/>
      <c r="N112" s="1174"/>
      <c r="O112" s="1173"/>
    </row>
    <row r="113" spans="1:17" s="4" customFormat="1">
      <c r="A113" s="1177"/>
      <c r="B113" s="1178"/>
      <c r="C113" s="1178"/>
      <c r="D113" s="1159"/>
      <c r="E113" s="40" t="s">
        <v>388</v>
      </c>
      <c r="F113" s="712" t="s">
        <v>389</v>
      </c>
      <c r="G113" s="391" t="s">
        <v>390</v>
      </c>
      <c r="H113" s="40" t="s">
        <v>391</v>
      </c>
      <c r="I113" s="391" t="s">
        <v>392</v>
      </c>
      <c r="J113" s="391" t="s">
        <v>393</v>
      </c>
      <c r="K113" s="40" t="s">
        <v>394</v>
      </c>
      <c r="L113" s="707" t="s">
        <v>395</v>
      </c>
      <c r="M113" s="391" t="s">
        <v>396</v>
      </c>
      <c r="N113" s="1174"/>
      <c r="O113" s="1173"/>
    </row>
    <row r="114" spans="1:17" s="4" customFormat="1">
      <c r="A114" s="1177"/>
      <c r="B114" s="1178"/>
      <c r="C114" s="1178"/>
      <c r="D114" s="1159"/>
      <c r="E114" s="34" t="s">
        <v>397</v>
      </c>
      <c r="F114" s="40" t="s">
        <v>398</v>
      </c>
      <c r="G114" s="707" t="s">
        <v>399</v>
      </c>
      <c r="H114" s="707" t="s">
        <v>400</v>
      </c>
      <c r="I114" s="40" t="s">
        <v>401</v>
      </c>
      <c r="J114" s="40" t="s">
        <v>402</v>
      </c>
      <c r="K114" s="707" t="s">
        <v>403</v>
      </c>
      <c r="L114" s="705" t="s">
        <v>404</v>
      </c>
      <c r="M114" s="40" t="s">
        <v>166</v>
      </c>
      <c r="N114" s="1174"/>
      <c r="O114" s="1173"/>
    </row>
    <row r="115" spans="1:17" s="4" customFormat="1">
      <c r="A115" s="1179"/>
      <c r="B115" s="1160"/>
      <c r="C115" s="1160"/>
      <c r="D115" s="1161"/>
      <c r="E115" s="299"/>
      <c r="F115" s="13"/>
      <c r="G115" s="298"/>
      <c r="H115" s="22" t="s">
        <v>405</v>
      </c>
      <c r="I115" s="13"/>
      <c r="J115" s="13"/>
      <c r="K115" s="22" t="s">
        <v>406</v>
      </c>
      <c r="L115" s="299"/>
      <c r="M115" s="13"/>
      <c r="N115" s="1175"/>
      <c r="O115" s="1168"/>
    </row>
    <row r="116" spans="1:17" s="4" customFormat="1">
      <c r="A116" s="713"/>
      <c r="B116" s="713"/>
      <c r="C116" s="713"/>
      <c r="D116" s="711"/>
      <c r="E116" s="709"/>
      <c r="F116" s="40"/>
      <c r="G116" s="708"/>
      <c r="H116" s="707"/>
      <c r="I116" s="40"/>
      <c r="J116" s="40"/>
      <c r="K116" s="708"/>
      <c r="L116" s="707"/>
      <c r="M116" s="40"/>
      <c r="N116" s="710"/>
      <c r="O116" s="714"/>
      <c r="P116" s="11"/>
      <c r="Q116" s="11"/>
    </row>
    <row r="117" spans="1:17">
      <c r="A117" s="1198" t="s">
        <v>21</v>
      </c>
      <c r="B117" s="1198"/>
      <c r="C117" s="1198"/>
      <c r="D117" s="1199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350</v>
      </c>
      <c r="C132" s="67"/>
      <c r="D132" s="67"/>
      <c r="E132" s="67"/>
      <c r="F132" s="67"/>
      <c r="G132" s="67"/>
      <c r="H132" s="67"/>
      <c r="I132" s="67" t="s">
        <v>351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413</v>
      </c>
      <c r="C133" s="67"/>
      <c r="D133" s="67"/>
      <c r="E133" s="67"/>
      <c r="F133" s="67"/>
      <c r="G133" s="67"/>
      <c r="H133" s="67"/>
      <c r="I133" s="67" t="s">
        <v>414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501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415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155" t="s">
        <v>3</v>
      </c>
      <c r="B137" s="1156"/>
      <c r="C137" s="1156"/>
      <c r="D137" s="1157"/>
      <c r="E137" s="1123" t="s">
        <v>384</v>
      </c>
      <c r="F137" s="1124"/>
      <c r="G137" s="1124"/>
      <c r="H137" s="1124"/>
      <c r="I137" s="1124"/>
      <c r="J137" s="1124"/>
      <c r="K137" s="1124"/>
      <c r="L137" s="1124"/>
      <c r="M137" s="1176"/>
      <c r="N137" s="1010" t="s">
        <v>5</v>
      </c>
      <c r="O137" s="1164"/>
    </row>
    <row r="138" spans="1:17" s="4" customFormat="1">
      <c r="A138" s="1177"/>
      <c r="B138" s="1178"/>
      <c r="C138" s="1178"/>
      <c r="D138" s="1159"/>
      <c r="E138" s="388"/>
      <c r="G138" s="388"/>
      <c r="H138" s="617" t="s">
        <v>385</v>
      </c>
      <c r="I138" s="388"/>
      <c r="J138" s="389"/>
      <c r="K138" s="183" t="s">
        <v>386</v>
      </c>
      <c r="L138" s="624" t="s">
        <v>387</v>
      </c>
      <c r="M138" s="390"/>
      <c r="N138" s="1174"/>
      <c r="O138" s="1173"/>
    </row>
    <row r="139" spans="1:17" s="4" customFormat="1">
      <c r="A139" s="1177"/>
      <c r="B139" s="1178"/>
      <c r="C139" s="1178"/>
      <c r="D139" s="1159"/>
      <c r="E139" s="40" t="s">
        <v>388</v>
      </c>
      <c r="F139" s="624" t="s">
        <v>389</v>
      </c>
      <c r="G139" s="391" t="s">
        <v>390</v>
      </c>
      <c r="H139" s="40" t="s">
        <v>391</v>
      </c>
      <c r="I139" s="391" t="s">
        <v>392</v>
      </c>
      <c r="J139" s="391" t="s">
        <v>393</v>
      </c>
      <c r="K139" s="40" t="s">
        <v>394</v>
      </c>
      <c r="L139" s="618" t="s">
        <v>395</v>
      </c>
      <c r="M139" s="391" t="s">
        <v>396</v>
      </c>
      <c r="N139" s="1174"/>
      <c r="O139" s="1173"/>
    </row>
    <row r="140" spans="1:17" s="4" customFormat="1">
      <c r="A140" s="1177"/>
      <c r="B140" s="1178"/>
      <c r="C140" s="1178"/>
      <c r="D140" s="1159"/>
      <c r="E140" s="34" t="s">
        <v>397</v>
      </c>
      <c r="F140" s="40" t="s">
        <v>398</v>
      </c>
      <c r="G140" s="618" t="s">
        <v>399</v>
      </c>
      <c r="H140" s="618" t="s">
        <v>400</v>
      </c>
      <c r="I140" s="40" t="s">
        <v>401</v>
      </c>
      <c r="J140" s="40" t="s">
        <v>402</v>
      </c>
      <c r="K140" s="618" t="s">
        <v>403</v>
      </c>
      <c r="L140" s="616" t="s">
        <v>404</v>
      </c>
      <c r="M140" s="40" t="s">
        <v>166</v>
      </c>
      <c r="N140" s="1174"/>
      <c r="O140" s="1173"/>
    </row>
    <row r="141" spans="1:17" s="4" customFormat="1">
      <c r="A141" s="1179"/>
      <c r="B141" s="1160"/>
      <c r="C141" s="1160"/>
      <c r="D141" s="1161"/>
      <c r="E141" s="299"/>
      <c r="F141" s="13"/>
      <c r="G141" s="298"/>
      <c r="H141" s="22" t="s">
        <v>405</v>
      </c>
      <c r="I141" s="13"/>
      <c r="J141" s="13"/>
      <c r="K141" s="22" t="s">
        <v>406</v>
      </c>
      <c r="L141" s="299"/>
      <c r="M141" s="13"/>
      <c r="N141" s="1175"/>
      <c r="O141" s="1168"/>
    </row>
    <row r="142" spans="1:17" s="4" customFormat="1">
      <c r="A142" s="625"/>
      <c r="B142" s="625"/>
      <c r="C142" s="625"/>
      <c r="D142" s="622"/>
      <c r="E142" s="620"/>
      <c r="F142" s="40"/>
      <c r="G142" s="619"/>
      <c r="H142" s="618"/>
      <c r="I142" s="40"/>
      <c r="J142" s="40"/>
      <c r="K142" s="619"/>
      <c r="L142" s="618"/>
      <c r="M142" s="40"/>
      <c r="N142" s="621"/>
      <c r="O142" s="623"/>
      <c r="P142" s="11"/>
      <c r="Q142" s="11"/>
    </row>
    <row r="143" spans="1:17" s="4" customFormat="1">
      <c r="A143" s="969" t="s">
        <v>21</v>
      </c>
      <c r="B143" s="969"/>
      <c r="C143" s="969"/>
      <c r="D143" s="970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19"/>
      <c r="Q143" s="51"/>
    </row>
    <row r="144" spans="1:17" s="4" customFormat="1">
      <c r="A144" s="11"/>
      <c r="B144" s="657" t="s">
        <v>22</v>
      </c>
      <c r="C144" s="11"/>
      <c r="D144" s="301"/>
      <c r="E144" s="661"/>
      <c r="F144" s="662">
        <v>1</v>
      </c>
      <c r="G144" s="661"/>
      <c r="H144" s="662">
        <v>3</v>
      </c>
      <c r="I144" s="661"/>
      <c r="J144" s="662">
        <v>1</v>
      </c>
      <c r="K144" s="515"/>
      <c r="L144" s="663">
        <v>2</v>
      </c>
      <c r="M144" s="662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661"/>
      <c r="F145" s="662"/>
      <c r="G145" s="661"/>
      <c r="H145" s="662"/>
      <c r="I145" s="661"/>
      <c r="J145" s="662"/>
      <c r="K145" s="661"/>
      <c r="L145" s="515"/>
      <c r="M145" s="662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661"/>
      <c r="F146" s="662"/>
      <c r="G146" s="661"/>
      <c r="H146" s="662"/>
      <c r="I146" s="661"/>
      <c r="J146" s="662"/>
      <c r="K146" s="661"/>
      <c r="L146" s="515"/>
      <c r="M146" s="662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661"/>
      <c r="F147" s="662"/>
      <c r="G147" s="661"/>
      <c r="H147" s="662"/>
      <c r="I147" s="661"/>
      <c r="J147" s="662"/>
      <c r="K147" s="661"/>
      <c r="L147" s="515"/>
      <c r="M147" s="662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661"/>
      <c r="F148" s="662"/>
      <c r="G148" s="661"/>
      <c r="H148" s="662"/>
      <c r="I148" s="661"/>
      <c r="J148" s="662"/>
      <c r="K148" s="661"/>
      <c r="L148" s="515"/>
      <c r="M148" s="662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661"/>
      <c r="F149" s="662"/>
      <c r="G149" s="661"/>
      <c r="H149" s="662"/>
      <c r="I149" s="661"/>
      <c r="J149" s="662"/>
      <c r="K149" s="661"/>
      <c r="L149" s="515"/>
      <c r="M149" s="662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661"/>
      <c r="F150" s="662"/>
      <c r="G150" s="661"/>
      <c r="H150" s="662"/>
      <c r="I150" s="661"/>
      <c r="J150" s="662"/>
      <c r="K150" s="661"/>
      <c r="L150" s="515"/>
      <c r="M150" s="662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661"/>
      <c r="F151" s="662"/>
      <c r="G151" s="661">
        <v>2</v>
      </c>
      <c r="H151" s="662"/>
      <c r="I151" s="661"/>
      <c r="J151" s="662"/>
      <c r="K151" s="661"/>
      <c r="L151" s="515"/>
      <c r="M151" s="662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661"/>
      <c r="F152" s="662"/>
      <c r="G152" s="661"/>
      <c r="H152" s="662"/>
      <c r="I152" s="661"/>
      <c r="J152" s="662"/>
      <c r="K152" s="661">
        <v>2</v>
      </c>
      <c r="L152" s="515"/>
      <c r="M152" s="662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661"/>
      <c r="F153" s="662"/>
      <c r="G153" s="661"/>
      <c r="H153" s="662">
        <v>5</v>
      </c>
      <c r="I153" s="661"/>
      <c r="J153" s="662"/>
      <c r="K153" s="661"/>
      <c r="L153" s="515"/>
      <c r="M153" s="662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661"/>
      <c r="F154" s="662"/>
      <c r="G154" s="661">
        <v>2</v>
      </c>
      <c r="H154" s="662"/>
      <c r="I154" s="661"/>
      <c r="J154" s="662"/>
      <c r="K154" s="661"/>
      <c r="L154" s="515"/>
      <c r="M154" s="662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661"/>
      <c r="F155" s="662"/>
      <c r="G155" s="661"/>
      <c r="H155" s="662"/>
      <c r="I155" s="661"/>
      <c r="J155" s="662"/>
      <c r="K155" s="661"/>
      <c r="L155" s="515"/>
      <c r="M155" s="662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5"/>
      <c r="F156" s="22"/>
      <c r="G156" s="615"/>
      <c r="H156" s="22"/>
      <c r="I156" s="615"/>
      <c r="J156" s="22"/>
      <c r="K156" s="615"/>
      <c r="L156" s="614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350</v>
      </c>
      <c r="C158" s="10"/>
      <c r="D158" s="10"/>
      <c r="E158" s="10"/>
      <c r="F158" s="10"/>
      <c r="G158" s="10"/>
      <c r="H158" s="10"/>
      <c r="I158" s="10" t="s">
        <v>351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413</v>
      </c>
      <c r="C159" s="10"/>
      <c r="D159" s="10"/>
      <c r="E159" s="10"/>
      <c r="F159" s="10"/>
      <c r="G159" s="10"/>
      <c r="H159" s="10"/>
      <c r="I159" s="10" t="s">
        <v>414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410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411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180" t="s">
        <v>3</v>
      </c>
      <c r="B163" s="1181"/>
      <c r="C163" s="1181"/>
      <c r="D163" s="1182"/>
      <c r="E163" s="1195" t="s">
        <v>384</v>
      </c>
      <c r="F163" s="1196"/>
      <c r="G163" s="1196"/>
      <c r="H163" s="1196"/>
      <c r="I163" s="1196"/>
      <c r="J163" s="1196"/>
      <c r="K163" s="1196"/>
      <c r="L163" s="1196"/>
      <c r="M163" s="1197"/>
      <c r="N163" s="1189" t="s">
        <v>5</v>
      </c>
      <c r="O163" s="1190"/>
    </row>
    <row r="164" spans="1:17">
      <c r="A164" s="1183"/>
      <c r="B164" s="1184"/>
      <c r="C164" s="1184"/>
      <c r="D164" s="1185"/>
      <c r="E164" s="160"/>
      <c r="G164" s="160"/>
      <c r="H164" s="553" t="s">
        <v>385</v>
      </c>
      <c r="I164" s="160"/>
      <c r="J164" s="161"/>
      <c r="K164" s="90" t="s">
        <v>386</v>
      </c>
      <c r="L164" s="600" t="s">
        <v>387</v>
      </c>
      <c r="M164" s="162"/>
      <c r="N164" s="1191"/>
      <c r="O164" s="1192"/>
    </row>
    <row r="165" spans="1:17">
      <c r="A165" s="1183"/>
      <c r="B165" s="1184"/>
      <c r="C165" s="1184"/>
      <c r="D165" s="1185"/>
      <c r="E165" s="89" t="s">
        <v>388</v>
      </c>
      <c r="F165" s="600" t="s">
        <v>389</v>
      </c>
      <c r="G165" s="163" t="s">
        <v>390</v>
      </c>
      <c r="H165" s="89" t="s">
        <v>391</v>
      </c>
      <c r="I165" s="163" t="s">
        <v>392</v>
      </c>
      <c r="J165" s="163" t="s">
        <v>393</v>
      </c>
      <c r="K165" s="89" t="s">
        <v>394</v>
      </c>
      <c r="L165" s="596" t="s">
        <v>395</v>
      </c>
      <c r="M165" s="163" t="s">
        <v>396</v>
      </c>
      <c r="N165" s="1191"/>
      <c r="O165" s="1192"/>
    </row>
    <row r="166" spans="1:17">
      <c r="A166" s="1183"/>
      <c r="B166" s="1184"/>
      <c r="C166" s="1184"/>
      <c r="D166" s="1185"/>
      <c r="E166" s="94" t="s">
        <v>397</v>
      </c>
      <c r="F166" s="89" t="s">
        <v>398</v>
      </c>
      <c r="G166" s="596" t="s">
        <v>399</v>
      </c>
      <c r="H166" s="596" t="s">
        <v>400</v>
      </c>
      <c r="I166" s="89" t="s">
        <v>401</v>
      </c>
      <c r="J166" s="89" t="s">
        <v>402</v>
      </c>
      <c r="K166" s="596" t="s">
        <v>403</v>
      </c>
      <c r="L166" s="550" t="s">
        <v>404</v>
      </c>
      <c r="M166" s="89" t="s">
        <v>166</v>
      </c>
      <c r="N166" s="1191"/>
      <c r="O166" s="1192"/>
    </row>
    <row r="167" spans="1:17">
      <c r="A167" s="1186"/>
      <c r="B167" s="1187"/>
      <c r="C167" s="1187"/>
      <c r="D167" s="1188"/>
      <c r="E167" s="95"/>
      <c r="F167" s="87"/>
      <c r="G167" s="96"/>
      <c r="H167" s="123" t="s">
        <v>405</v>
      </c>
      <c r="I167" s="87"/>
      <c r="J167" s="87"/>
      <c r="K167" s="123" t="s">
        <v>406</v>
      </c>
      <c r="L167" s="95"/>
      <c r="M167" s="87"/>
      <c r="N167" s="1193"/>
      <c r="O167" s="1194"/>
    </row>
    <row r="168" spans="1:17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>
      <c r="A169" s="1198" t="s">
        <v>21</v>
      </c>
      <c r="B169" s="1198"/>
      <c r="C169" s="1198"/>
      <c r="D169" s="1199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350</v>
      </c>
      <c r="C184" s="67"/>
      <c r="D184" s="67"/>
      <c r="E184" s="67"/>
      <c r="F184" s="67"/>
      <c r="G184" s="67"/>
      <c r="H184" s="67"/>
      <c r="I184" s="67" t="s">
        <v>351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413</v>
      </c>
      <c r="C185" s="67"/>
      <c r="D185" s="67"/>
      <c r="E185" s="67"/>
      <c r="F185" s="67"/>
      <c r="G185" s="67"/>
      <c r="H185" s="67"/>
      <c r="I185" s="67" t="s">
        <v>414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501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416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155" t="s">
        <v>3</v>
      </c>
      <c r="B189" s="1156"/>
      <c r="C189" s="1156"/>
      <c r="D189" s="1157"/>
      <c r="E189" s="1123" t="s">
        <v>384</v>
      </c>
      <c r="F189" s="1124"/>
      <c r="G189" s="1124"/>
      <c r="H189" s="1124"/>
      <c r="I189" s="1124"/>
      <c r="J189" s="1124"/>
      <c r="K189" s="1124"/>
      <c r="L189" s="1124"/>
      <c r="M189" s="1176"/>
      <c r="N189" s="1010" t="s">
        <v>5</v>
      </c>
      <c r="O189" s="1164"/>
    </row>
    <row r="190" spans="1:17" s="4" customFormat="1">
      <c r="A190" s="1177"/>
      <c r="B190" s="1178"/>
      <c r="C190" s="1178"/>
      <c r="D190" s="1159"/>
      <c r="E190" s="388"/>
      <c r="G190" s="388"/>
      <c r="H190" s="617" t="s">
        <v>385</v>
      </c>
      <c r="I190" s="388"/>
      <c r="J190" s="389"/>
      <c r="K190" s="183" t="s">
        <v>386</v>
      </c>
      <c r="L190" s="624" t="s">
        <v>387</v>
      </c>
      <c r="M190" s="390"/>
      <c r="N190" s="1174"/>
      <c r="O190" s="1173"/>
    </row>
    <row r="191" spans="1:17" s="4" customFormat="1">
      <c r="A191" s="1177"/>
      <c r="B191" s="1178"/>
      <c r="C191" s="1178"/>
      <c r="D191" s="1159"/>
      <c r="E191" s="40" t="s">
        <v>388</v>
      </c>
      <c r="F191" s="624" t="s">
        <v>389</v>
      </c>
      <c r="G191" s="391" t="s">
        <v>390</v>
      </c>
      <c r="H191" s="40" t="s">
        <v>391</v>
      </c>
      <c r="I191" s="391" t="s">
        <v>392</v>
      </c>
      <c r="J191" s="391" t="s">
        <v>393</v>
      </c>
      <c r="K191" s="40" t="s">
        <v>394</v>
      </c>
      <c r="L191" s="618" t="s">
        <v>395</v>
      </c>
      <c r="M191" s="391" t="s">
        <v>396</v>
      </c>
      <c r="N191" s="1174"/>
      <c r="O191" s="1173"/>
    </row>
    <row r="192" spans="1:17" s="4" customFormat="1">
      <c r="A192" s="1177"/>
      <c r="B192" s="1178"/>
      <c r="C192" s="1178"/>
      <c r="D192" s="1159"/>
      <c r="E192" s="34" t="s">
        <v>397</v>
      </c>
      <c r="F192" s="40" t="s">
        <v>398</v>
      </c>
      <c r="G192" s="618" t="s">
        <v>399</v>
      </c>
      <c r="H192" s="618" t="s">
        <v>400</v>
      </c>
      <c r="I192" s="40" t="s">
        <v>401</v>
      </c>
      <c r="J192" s="40" t="s">
        <v>402</v>
      </c>
      <c r="K192" s="618" t="s">
        <v>403</v>
      </c>
      <c r="L192" s="616" t="s">
        <v>404</v>
      </c>
      <c r="M192" s="40" t="s">
        <v>166</v>
      </c>
      <c r="N192" s="1174"/>
      <c r="O192" s="1173"/>
    </row>
    <row r="193" spans="1:17" s="4" customFormat="1">
      <c r="A193" s="1179"/>
      <c r="B193" s="1160"/>
      <c r="C193" s="1160"/>
      <c r="D193" s="1161"/>
      <c r="E193" s="299"/>
      <c r="F193" s="13"/>
      <c r="G193" s="298"/>
      <c r="H193" s="22" t="s">
        <v>405</v>
      </c>
      <c r="I193" s="13"/>
      <c r="J193" s="13"/>
      <c r="K193" s="22" t="s">
        <v>406</v>
      </c>
      <c r="L193" s="299"/>
      <c r="M193" s="13"/>
      <c r="N193" s="1175"/>
      <c r="O193" s="1168"/>
    </row>
    <row r="194" spans="1:17" s="4" customFormat="1">
      <c r="A194" s="625"/>
      <c r="B194" s="625"/>
      <c r="C194" s="625"/>
      <c r="D194" s="622"/>
      <c r="E194" s="620"/>
      <c r="F194" s="40"/>
      <c r="G194" s="619"/>
      <c r="H194" s="618"/>
      <c r="I194" s="40"/>
      <c r="J194" s="40"/>
      <c r="K194" s="619"/>
      <c r="L194" s="618"/>
      <c r="M194" s="40"/>
      <c r="N194" s="621"/>
      <c r="O194" s="623"/>
      <c r="P194" s="11"/>
      <c r="Q194" s="11"/>
    </row>
    <row r="195" spans="1:17" s="4" customFormat="1">
      <c r="A195" s="969" t="s">
        <v>21</v>
      </c>
      <c r="B195" s="969"/>
      <c r="C195" s="969"/>
      <c r="D195" s="970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19"/>
      <c r="Q195" s="51"/>
    </row>
    <row r="196" spans="1:17" s="4" customFormat="1">
      <c r="A196" s="11"/>
      <c r="B196" s="657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350</v>
      </c>
      <c r="C210" s="10"/>
      <c r="D210" s="10"/>
      <c r="E210" s="10"/>
      <c r="F210" s="10"/>
      <c r="G210" s="10"/>
      <c r="H210" s="10"/>
      <c r="I210" s="10" t="s">
        <v>351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413</v>
      </c>
      <c r="C211" s="10"/>
      <c r="D211" s="10"/>
      <c r="E211" s="10"/>
      <c r="F211" s="10"/>
      <c r="G211" s="10"/>
      <c r="H211" s="10"/>
      <c r="I211" s="10" t="s">
        <v>414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501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530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180" t="s">
        <v>3</v>
      </c>
      <c r="B215" s="1181"/>
      <c r="C215" s="1181"/>
      <c r="D215" s="1182"/>
      <c r="E215" s="1195" t="s">
        <v>384</v>
      </c>
      <c r="F215" s="1196"/>
      <c r="G215" s="1196"/>
      <c r="H215" s="1196"/>
      <c r="I215" s="1196"/>
      <c r="J215" s="1196"/>
      <c r="K215" s="1196"/>
      <c r="L215" s="1196"/>
      <c r="M215" s="1197"/>
      <c r="N215" s="1189" t="s">
        <v>5</v>
      </c>
      <c r="O215" s="1190"/>
    </row>
    <row r="216" spans="1:17">
      <c r="A216" s="1183"/>
      <c r="B216" s="1184"/>
      <c r="C216" s="1184"/>
      <c r="D216" s="1185"/>
      <c r="E216" s="160"/>
      <c r="G216" s="160"/>
      <c r="H216" s="553" t="s">
        <v>385</v>
      </c>
      <c r="I216" s="160"/>
      <c r="J216" s="161"/>
      <c r="K216" s="90" t="s">
        <v>386</v>
      </c>
      <c r="L216" s="600" t="s">
        <v>387</v>
      </c>
      <c r="M216" s="162"/>
      <c r="N216" s="1191"/>
      <c r="O216" s="1192"/>
    </row>
    <row r="217" spans="1:17">
      <c r="A217" s="1183"/>
      <c r="B217" s="1184"/>
      <c r="C217" s="1184"/>
      <c r="D217" s="1185"/>
      <c r="E217" s="89" t="s">
        <v>388</v>
      </c>
      <c r="F217" s="600" t="s">
        <v>389</v>
      </c>
      <c r="G217" s="163" t="s">
        <v>390</v>
      </c>
      <c r="H217" s="89" t="s">
        <v>391</v>
      </c>
      <c r="I217" s="163" t="s">
        <v>392</v>
      </c>
      <c r="J217" s="163" t="s">
        <v>393</v>
      </c>
      <c r="K217" s="89" t="s">
        <v>394</v>
      </c>
      <c r="L217" s="596" t="s">
        <v>395</v>
      </c>
      <c r="M217" s="163" t="s">
        <v>396</v>
      </c>
      <c r="N217" s="1191"/>
      <c r="O217" s="1192"/>
    </row>
    <row r="218" spans="1:17">
      <c r="A218" s="1183"/>
      <c r="B218" s="1184"/>
      <c r="C218" s="1184"/>
      <c r="D218" s="1185"/>
      <c r="E218" s="94" t="s">
        <v>397</v>
      </c>
      <c r="F218" s="89" t="s">
        <v>398</v>
      </c>
      <c r="G218" s="596" t="s">
        <v>399</v>
      </c>
      <c r="H218" s="596" t="s">
        <v>400</v>
      </c>
      <c r="I218" s="89" t="s">
        <v>401</v>
      </c>
      <c r="J218" s="89" t="s">
        <v>402</v>
      </c>
      <c r="K218" s="596" t="s">
        <v>403</v>
      </c>
      <c r="L218" s="550" t="s">
        <v>404</v>
      </c>
      <c r="M218" s="89" t="s">
        <v>166</v>
      </c>
      <c r="N218" s="1191"/>
      <c r="O218" s="1192"/>
    </row>
    <row r="219" spans="1:17">
      <c r="A219" s="1186"/>
      <c r="B219" s="1187"/>
      <c r="C219" s="1187"/>
      <c r="D219" s="1188"/>
      <c r="E219" s="95"/>
      <c r="F219" s="87"/>
      <c r="G219" s="96"/>
      <c r="H219" s="123" t="s">
        <v>405</v>
      </c>
      <c r="I219" s="87"/>
      <c r="J219" s="87"/>
      <c r="K219" s="123" t="s">
        <v>406</v>
      </c>
      <c r="L219" s="95"/>
      <c r="M219" s="87"/>
      <c r="N219" s="1193"/>
      <c r="O219" s="1194"/>
    </row>
    <row r="220" spans="1:17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>
      <c r="A221" s="1198" t="s">
        <v>21</v>
      </c>
      <c r="B221" s="1198"/>
      <c r="C221" s="1198"/>
      <c r="D221" s="1199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350</v>
      </c>
      <c r="C236" s="67"/>
      <c r="D236" s="67"/>
      <c r="E236" s="67"/>
      <c r="F236" s="67"/>
      <c r="G236" s="67"/>
      <c r="H236" s="67"/>
      <c r="I236" s="67" t="s">
        <v>351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413</v>
      </c>
      <c r="C237" s="67"/>
      <c r="D237" s="67"/>
      <c r="E237" s="67"/>
      <c r="F237" s="67"/>
      <c r="G237" s="67"/>
      <c r="H237" s="67"/>
      <c r="I237" s="67" t="s">
        <v>414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573</v>
      </c>
    </row>
    <row r="2" spans="1:17" s="15" customFormat="1">
      <c r="B2" s="1" t="s">
        <v>2</v>
      </c>
      <c r="C2" s="18">
        <v>3.1</v>
      </c>
      <c r="D2" s="1" t="s">
        <v>574</v>
      </c>
    </row>
    <row r="3" spans="1:17" s="4" customFormat="1" ht="6" customHeight="1"/>
    <row r="4" spans="1:17" s="10" customFormat="1" ht="24.75" customHeight="1">
      <c r="A4" s="1000" t="s">
        <v>218</v>
      </c>
      <c r="B4" s="1000"/>
      <c r="C4" s="1000"/>
      <c r="D4" s="1118"/>
      <c r="E4" s="183" t="s">
        <v>417</v>
      </c>
      <c r="F4" s="1123" t="s">
        <v>418</v>
      </c>
      <c r="G4" s="1124"/>
      <c r="H4" s="1176"/>
      <c r="I4" s="1124" t="s">
        <v>419</v>
      </c>
      <c r="J4" s="1124"/>
      <c r="K4" s="1176"/>
      <c r="L4" s="1010" t="s">
        <v>228</v>
      </c>
      <c r="M4" s="1000"/>
    </row>
    <row r="5" spans="1:17" s="10" customFormat="1" ht="22.5" customHeight="1">
      <c r="A5" s="1119"/>
      <c r="B5" s="1119"/>
      <c r="C5" s="1119"/>
      <c r="D5" s="1120"/>
      <c r="E5" s="40" t="s">
        <v>420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174"/>
      <c r="M5" s="1152"/>
    </row>
    <row r="6" spans="1:17" s="10" customFormat="1" ht="22.5" customHeight="1">
      <c r="A6" s="1121"/>
      <c r="B6" s="1121"/>
      <c r="C6" s="1121"/>
      <c r="D6" s="1122"/>
      <c r="E6" s="39" t="s">
        <v>421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175"/>
      <c r="M6" s="1121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212" t="s">
        <v>21</v>
      </c>
      <c r="B8" s="1212"/>
      <c r="C8" s="1212"/>
      <c r="D8" s="1213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214" t="s">
        <v>11</v>
      </c>
      <c r="M8" s="969"/>
    </row>
    <row r="9" spans="1:17" s="4" customFormat="1" ht="53.25" customHeight="1">
      <c r="A9" s="918" t="s">
        <v>422</v>
      </c>
      <c r="B9" s="919"/>
      <c r="C9" s="920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210" t="s">
        <v>423</v>
      </c>
      <c r="M9" s="1211"/>
      <c r="P9" s="295">
        <f>I9+I11</f>
        <v>13202</v>
      </c>
      <c r="Q9" s="295">
        <f>F9+F11</f>
        <v>561</v>
      </c>
    </row>
    <row r="10" spans="1:17" s="4" customFormat="1">
      <c r="A10" s="918" t="s">
        <v>424</v>
      </c>
      <c r="B10" s="918"/>
      <c r="C10" s="921"/>
      <c r="D10" s="251"/>
      <c r="E10" s="7"/>
      <c r="F10" s="294"/>
      <c r="G10" s="294"/>
      <c r="H10" s="247"/>
      <c r="I10" s="247"/>
      <c r="J10" s="294"/>
      <c r="K10" s="294"/>
      <c r="L10" s="1210"/>
      <c r="M10" s="1211"/>
    </row>
    <row r="11" spans="1:17" s="4" customFormat="1">
      <c r="A11" s="1208" t="s">
        <v>425</v>
      </c>
      <c r="B11" s="1208"/>
      <c r="C11" s="1208"/>
      <c r="D11" s="1209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210" t="s">
        <v>426</v>
      </c>
      <c r="M11" s="1211"/>
    </row>
    <row r="12" spans="1:17" s="10" customFormat="1" ht="53.25" customHeight="1">
      <c r="A12" s="747" t="s">
        <v>427</v>
      </c>
      <c r="B12" s="251"/>
      <c r="C12" s="251"/>
      <c r="D12" s="747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428</v>
      </c>
      <c r="M12" s="249"/>
      <c r="P12" s="297">
        <f>SUM(F12:F13)</f>
        <v>845</v>
      </c>
    </row>
    <row r="13" spans="1:17" s="10" customFormat="1" ht="53.25" customHeight="1">
      <c r="A13" s="251" t="s">
        <v>429</v>
      </c>
      <c r="B13" s="251"/>
      <c r="C13" s="251"/>
      <c r="D13" s="747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430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431</v>
      </c>
      <c r="D16" s="47"/>
      <c r="E16" s="47"/>
      <c r="F16" s="47"/>
      <c r="G16" s="47"/>
      <c r="H16" s="47" t="s">
        <v>432</v>
      </c>
      <c r="I16" s="47" t="s">
        <v>423</v>
      </c>
    </row>
    <row r="17" spans="1:13" s="10" customFormat="1" ht="18.75" customHeight="1">
      <c r="B17" s="47"/>
      <c r="C17" s="395" t="s">
        <v>352</v>
      </c>
      <c r="D17" s="47"/>
      <c r="E17" s="47"/>
      <c r="F17" s="47"/>
      <c r="G17" s="47"/>
      <c r="H17" s="47" t="s">
        <v>433</v>
      </c>
      <c r="I17" s="47" t="s">
        <v>434</v>
      </c>
    </row>
    <row r="18" spans="1:13" s="10" customFormat="1" ht="18.75">
      <c r="B18" s="47"/>
      <c r="C18" s="395" t="s">
        <v>435</v>
      </c>
      <c r="D18" s="47"/>
      <c r="E18" s="47"/>
      <c r="F18" s="47"/>
      <c r="G18" s="47"/>
      <c r="H18" s="47" t="s">
        <v>436</v>
      </c>
      <c r="I18" s="47" t="s">
        <v>437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664" customFormat="1">
      <c r="B25" s="664" t="s">
        <v>271</v>
      </c>
      <c r="C25" s="715">
        <v>3.1</v>
      </c>
      <c r="D25" s="664" t="s">
        <v>503</v>
      </c>
      <c r="M25" s="665"/>
    </row>
    <row r="26" spans="1:13" s="665" customFormat="1">
      <c r="B26" s="664" t="s">
        <v>2</v>
      </c>
      <c r="C26" s="715">
        <v>3.1</v>
      </c>
      <c r="D26" s="664" t="s">
        <v>504</v>
      </c>
    </row>
    <row r="27" spans="1:13" s="666" customFormat="1" ht="6" customHeight="1"/>
    <row r="28" spans="1:13" s="668" customFormat="1" ht="24.75" customHeight="1">
      <c r="A28" s="1203" t="s">
        <v>218</v>
      </c>
      <c r="B28" s="1203"/>
      <c r="C28" s="1203"/>
      <c r="D28" s="1215"/>
      <c r="E28" s="667" t="s">
        <v>417</v>
      </c>
      <c r="F28" s="1219" t="s">
        <v>418</v>
      </c>
      <c r="G28" s="1200"/>
      <c r="H28" s="1201"/>
      <c r="I28" s="1200" t="s">
        <v>419</v>
      </c>
      <c r="J28" s="1200"/>
      <c r="K28" s="1201"/>
      <c r="L28" s="1202" t="s">
        <v>228</v>
      </c>
      <c r="M28" s="1203"/>
    </row>
    <row r="29" spans="1:13" s="668" customFormat="1" ht="22.5" customHeight="1">
      <c r="A29" s="1216"/>
      <c r="B29" s="1216"/>
      <c r="C29" s="1216"/>
      <c r="D29" s="1217"/>
      <c r="E29" s="669" t="s">
        <v>420</v>
      </c>
      <c r="F29" s="669" t="s">
        <v>7</v>
      </c>
      <c r="G29" s="669" t="s">
        <v>167</v>
      </c>
      <c r="H29" s="670" t="s">
        <v>168</v>
      </c>
      <c r="I29" s="671" t="s">
        <v>7</v>
      </c>
      <c r="J29" s="669" t="s">
        <v>167</v>
      </c>
      <c r="K29" s="669" t="s">
        <v>168</v>
      </c>
      <c r="L29" s="1204"/>
      <c r="M29" s="1205"/>
    </row>
    <row r="30" spans="1:13" s="668" customFormat="1" ht="22.5" customHeight="1">
      <c r="A30" s="1207"/>
      <c r="B30" s="1207"/>
      <c r="C30" s="1207"/>
      <c r="D30" s="1218"/>
      <c r="E30" s="672" t="s">
        <v>421</v>
      </c>
      <c r="F30" s="672" t="s">
        <v>11</v>
      </c>
      <c r="G30" s="672" t="s">
        <v>169</v>
      </c>
      <c r="H30" s="673" t="s">
        <v>170</v>
      </c>
      <c r="I30" s="673" t="s">
        <v>11</v>
      </c>
      <c r="J30" s="672" t="s">
        <v>169</v>
      </c>
      <c r="K30" s="672" t="s">
        <v>170</v>
      </c>
      <c r="L30" s="1206"/>
      <c r="M30" s="1207"/>
    </row>
    <row r="31" spans="1:13" s="677" customFormat="1" ht="3" customHeight="1">
      <c r="A31" s="674"/>
      <c r="B31" s="674"/>
      <c r="C31" s="674"/>
      <c r="D31" s="675"/>
      <c r="E31" s="669"/>
      <c r="F31" s="669"/>
      <c r="G31" s="669"/>
      <c r="H31" s="671"/>
      <c r="I31" s="671"/>
      <c r="J31" s="669"/>
      <c r="K31" s="669"/>
      <c r="L31" s="676"/>
      <c r="M31" s="674"/>
    </row>
    <row r="32" spans="1:13" s="679" customFormat="1" ht="27" customHeight="1">
      <c r="A32" s="1224" t="s">
        <v>21</v>
      </c>
      <c r="B32" s="1224"/>
      <c r="C32" s="1224"/>
      <c r="D32" s="1225"/>
      <c r="E32" s="678">
        <f>SUM(E33+E40+E44+E52)</f>
        <v>16</v>
      </c>
      <c r="F32" s="399">
        <f>SUM(G32:H32)</f>
        <v>1406</v>
      </c>
      <c r="G32" s="678">
        <f>SUM(G33+G40+G44+G52)</f>
        <v>712</v>
      </c>
      <c r="H32" s="678">
        <f t="shared" ref="H32:K32" si="5">SUM(H33+H40+H44+H52)</f>
        <v>694</v>
      </c>
      <c r="I32" s="678">
        <f t="shared" si="5"/>
        <v>29562</v>
      </c>
      <c r="J32" s="678">
        <f t="shared" si="5"/>
        <v>14297</v>
      </c>
      <c r="K32" s="678">
        <f t="shared" si="5"/>
        <v>15265</v>
      </c>
      <c r="L32" s="1226" t="s">
        <v>11</v>
      </c>
      <c r="M32" s="1227"/>
    </row>
    <row r="33" spans="1:16" s="666" customFormat="1">
      <c r="A33" s="680" t="s">
        <v>422</v>
      </c>
      <c r="B33" s="681"/>
      <c r="C33" s="671"/>
      <c r="E33" s="682">
        <f>SUM(E34:E38)</f>
        <v>5</v>
      </c>
      <c r="F33" s="399">
        <f>SUM(G33:H33)</f>
        <v>438</v>
      </c>
      <c r="G33" s="682">
        <f>SUM(G34:G38)</f>
        <v>256</v>
      </c>
      <c r="H33" s="682">
        <f>SUM(H34:H38)</f>
        <v>182</v>
      </c>
      <c r="I33" s="682">
        <f t="shared" ref="I33:K33" si="6">SUM(I34:I38)</f>
        <v>11505</v>
      </c>
      <c r="J33" s="682">
        <f t="shared" si="6"/>
        <v>7382</v>
      </c>
      <c r="K33" s="682">
        <f t="shared" si="6"/>
        <v>4123</v>
      </c>
      <c r="L33" s="1222" t="s">
        <v>423</v>
      </c>
      <c r="M33" s="1223"/>
      <c r="P33" s="666">
        <f>SUM(G33:H33)</f>
        <v>438</v>
      </c>
    </row>
    <row r="34" spans="1:16" s="4" customFormat="1">
      <c r="A34" s="626"/>
      <c r="B34" s="702" t="s">
        <v>438</v>
      </c>
      <c r="C34" s="620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04"/>
      <c r="M34" s="703"/>
      <c r="P34" s="666">
        <f t="shared" ref="P34:P37" si="8">SUM(G34:H34)</f>
        <v>36</v>
      </c>
    </row>
    <row r="35" spans="1:16" s="4" customFormat="1">
      <c r="A35" s="641"/>
      <c r="B35" s="702" t="s">
        <v>439</v>
      </c>
      <c r="C35" s="635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04"/>
      <c r="M35" s="703"/>
      <c r="P35" s="666">
        <f t="shared" si="8"/>
        <v>204</v>
      </c>
    </row>
    <row r="36" spans="1:16" s="666" customFormat="1">
      <c r="A36" s="680"/>
      <c r="B36" s="683" t="s">
        <v>440</v>
      </c>
      <c r="C36" s="671"/>
      <c r="E36" s="682">
        <v>1</v>
      </c>
      <c r="F36" s="399">
        <f t="shared" si="7"/>
        <v>105</v>
      </c>
      <c r="G36" s="682">
        <v>29</v>
      </c>
      <c r="H36" s="684">
        <v>76</v>
      </c>
      <c r="I36" s="684">
        <f>SUM(J36:K36)</f>
        <v>3123</v>
      </c>
      <c r="J36" s="682">
        <v>400</v>
      </c>
      <c r="K36" s="682">
        <v>2723</v>
      </c>
      <c r="L36" s="685"/>
      <c r="M36" s="686"/>
      <c r="P36" s="666">
        <f t="shared" si="8"/>
        <v>105</v>
      </c>
    </row>
    <row r="37" spans="1:16" s="666" customFormat="1">
      <c r="A37" s="680"/>
      <c r="B37" s="683" t="s">
        <v>441</v>
      </c>
      <c r="C37" s="671"/>
      <c r="E37" s="682">
        <v>1</v>
      </c>
      <c r="F37" s="399">
        <f t="shared" si="7"/>
        <v>36</v>
      </c>
      <c r="G37" s="682">
        <v>21</v>
      </c>
      <c r="H37" s="684">
        <v>15</v>
      </c>
      <c r="I37" s="684">
        <v>863</v>
      </c>
      <c r="J37" s="682">
        <v>639</v>
      </c>
      <c r="K37" s="682">
        <v>224</v>
      </c>
      <c r="L37" s="685"/>
      <c r="M37" s="686"/>
      <c r="P37" s="666">
        <f t="shared" si="8"/>
        <v>36</v>
      </c>
    </row>
    <row r="38" spans="1:16" s="4" customFormat="1">
      <c r="A38" s="641"/>
      <c r="B38" s="702" t="s">
        <v>442</v>
      </c>
      <c r="C38" s="635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04"/>
      <c r="M38" s="703"/>
    </row>
    <row r="39" spans="1:16" s="666" customFormat="1">
      <c r="A39" s="680" t="s">
        <v>424</v>
      </c>
      <c r="B39" s="680"/>
      <c r="C39" s="687"/>
      <c r="E39" s="682"/>
      <c r="F39" s="399">
        <f t="shared" si="7"/>
        <v>0</v>
      </c>
      <c r="G39" s="682"/>
      <c r="H39" s="684"/>
      <c r="I39" s="684"/>
      <c r="J39" s="682"/>
      <c r="K39" s="682"/>
      <c r="L39" s="1222"/>
      <c r="M39" s="1223"/>
    </row>
    <row r="40" spans="1:16" s="666" customFormat="1">
      <c r="A40" s="1220" t="s">
        <v>425</v>
      </c>
      <c r="B40" s="1220"/>
      <c r="C40" s="1220"/>
      <c r="D40" s="1221"/>
      <c r="E40" s="682">
        <f t="shared" ref="E40:K40" si="9">SUM(E41:E43)</f>
        <v>3</v>
      </c>
      <c r="F40" s="399">
        <f t="shared" si="7"/>
        <v>123</v>
      </c>
      <c r="G40" s="682">
        <f>SUM(G41:G43)</f>
        <v>61</v>
      </c>
      <c r="H40" s="682">
        <f>SUM(H41:H43)</f>
        <v>62</v>
      </c>
      <c r="I40" s="682">
        <f t="shared" si="9"/>
        <v>1697</v>
      </c>
      <c r="J40" s="682">
        <f t="shared" si="9"/>
        <v>1041</v>
      </c>
      <c r="K40" s="682">
        <f t="shared" si="9"/>
        <v>656</v>
      </c>
      <c r="L40" s="1222" t="s">
        <v>426</v>
      </c>
      <c r="M40" s="1223"/>
    </row>
    <row r="41" spans="1:16" s="4" customFormat="1">
      <c r="A41" s="626"/>
      <c r="B41" s="702" t="s">
        <v>443</v>
      </c>
      <c r="C41" s="626"/>
      <c r="D41" s="627"/>
      <c r="E41" s="41">
        <v>1</v>
      </c>
      <c r="F41" s="399">
        <f t="shared" si="7"/>
        <v>58</v>
      </c>
      <c r="G41" s="922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03"/>
      <c r="M41" s="703"/>
    </row>
    <row r="42" spans="1:16" s="4" customFormat="1">
      <c r="A42" s="626"/>
      <c r="B42" s="702" t="s">
        <v>444</v>
      </c>
      <c r="C42" s="626"/>
      <c r="D42" s="627"/>
      <c r="E42" s="41">
        <v>1</v>
      </c>
      <c r="F42" s="399">
        <f t="shared" si="7"/>
        <v>30</v>
      </c>
      <c r="G42" s="922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03"/>
      <c r="M42" s="703"/>
    </row>
    <row r="43" spans="1:16" s="666" customFormat="1">
      <c r="A43" s="680"/>
      <c r="B43" s="683" t="s">
        <v>445</v>
      </c>
      <c r="C43" s="680"/>
      <c r="D43" s="687"/>
      <c r="E43" s="682">
        <v>1</v>
      </c>
      <c r="F43" s="399">
        <f t="shared" si="7"/>
        <v>35</v>
      </c>
      <c r="G43" s="922">
        <v>15</v>
      </c>
      <c r="H43" s="6">
        <v>20</v>
      </c>
      <c r="I43" s="684">
        <f>SUM(J43:K43)</f>
        <v>547</v>
      </c>
      <c r="J43" s="682">
        <v>282</v>
      </c>
      <c r="K43" s="682">
        <v>265</v>
      </c>
      <c r="L43" s="686"/>
      <c r="M43" s="686"/>
    </row>
    <row r="44" spans="1:16" s="668" customFormat="1" ht="18.75">
      <c r="A44" s="688" t="s">
        <v>427</v>
      </c>
      <c r="B44" s="677"/>
      <c r="C44" s="677"/>
      <c r="D44" s="688"/>
      <c r="E44" s="689">
        <f>SUM(E45:E51)</f>
        <v>6</v>
      </c>
      <c r="F44" s="399">
        <f t="shared" si="7"/>
        <v>701</v>
      </c>
      <c r="G44" s="689">
        <f>SUM(G45:G51)</f>
        <v>327</v>
      </c>
      <c r="H44" s="689">
        <f>SUM(H45:H51)</f>
        <v>374</v>
      </c>
      <c r="I44" s="689">
        <f t="shared" ref="I44:K44" si="10">SUM(I45:I51)</f>
        <v>14842</v>
      </c>
      <c r="J44" s="689">
        <f t="shared" si="10"/>
        <v>5341</v>
      </c>
      <c r="K44" s="689">
        <f t="shared" si="10"/>
        <v>9501</v>
      </c>
      <c r="L44" s="677" t="s">
        <v>428</v>
      </c>
    </row>
    <row r="45" spans="1:16" s="10" customFormat="1" ht="18.75">
      <c r="A45" s="8"/>
      <c r="B45" s="701" t="s">
        <v>446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668" customFormat="1" ht="18.75">
      <c r="A46" s="677"/>
      <c r="B46" s="691" t="s">
        <v>447</v>
      </c>
      <c r="C46" s="692"/>
      <c r="D46" s="693"/>
      <c r="E46" s="694"/>
      <c r="F46" s="399">
        <f t="shared" si="7"/>
        <v>0</v>
      </c>
      <c r="G46" s="694">
        <v>0</v>
      </c>
      <c r="H46" s="693">
        <v>0</v>
      </c>
      <c r="I46" s="693">
        <f>SUM(J46:K46)</f>
        <v>0</v>
      </c>
      <c r="J46" s="694"/>
      <c r="K46" s="694"/>
      <c r="L46" s="692"/>
      <c r="M46" s="695" t="s">
        <v>448</v>
      </c>
    </row>
    <row r="47" spans="1:16" s="10" customFormat="1" ht="18.75">
      <c r="A47" s="8"/>
      <c r="B47" s="701" t="s">
        <v>449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01" t="s">
        <v>450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00" customFormat="1" ht="18.75">
      <c r="A49" s="696"/>
      <c r="B49" s="697" t="s">
        <v>451</v>
      </c>
      <c r="C49" s="696"/>
      <c r="D49" s="698"/>
      <c r="E49" s="699">
        <v>1</v>
      </c>
      <c r="F49" s="399">
        <f t="shared" si="7"/>
        <v>29</v>
      </c>
      <c r="G49" s="699">
        <v>7</v>
      </c>
      <c r="H49" s="698">
        <v>22</v>
      </c>
      <c r="I49" s="698">
        <v>272</v>
      </c>
      <c r="J49" s="699">
        <v>56</v>
      </c>
      <c r="K49" s="699">
        <v>216</v>
      </c>
      <c r="L49" s="696"/>
    </row>
    <row r="50" spans="1:13" s="668" customFormat="1" ht="19.5">
      <c r="A50" s="677"/>
      <c r="B50" s="690" t="s">
        <v>452</v>
      </c>
      <c r="C50" s="677"/>
      <c r="D50" s="688"/>
      <c r="E50" s="689">
        <v>1</v>
      </c>
      <c r="F50" s="399">
        <f t="shared" si="7"/>
        <v>380</v>
      </c>
      <c r="G50" s="82">
        <v>164</v>
      </c>
      <c r="H50" s="82">
        <v>216</v>
      </c>
      <c r="I50" s="688">
        <v>8471</v>
      </c>
      <c r="J50" s="689">
        <v>2581</v>
      </c>
      <c r="K50" s="689">
        <v>5890</v>
      </c>
      <c r="L50" s="677"/>
    </row>
    <row r="51" spans="1:13" s="668" customFormat="1" ht="18.75">
      <c r="A51" s="677"/>
      <c r="B51" s="690" t="s">
        <v>453</v>
      </c>
      <c r="C51" s="677"/>
      <c r="D51" s="688"/>
      <c r="E51" s="689">
        <v>1</v>
      </c>
      <c r="F51" s="399">
        <f t="shared" si="7"/>
        <v>143</v>
      </c>
      <c r="G51" s="689">
        <v>70</v>
      </c>
      <c r="H51" s="688">
        <v>73</v>
      </c>
      <c r="I51" s="688">
        <v>2862</v>
      </c>
      <c r="J51" s="689">
        <v>1247</v>
      </c>
      <c r="K51" s="689">
        <v>1615</v>
      </c>
      <c r="L51" s="677"/>
    </row>
    <row r="52" spans="1:13" s="926" customFormat="1" ht="18.75">
      <c r="A52" s="923" t="s">
        <v>429</v>
      </c>
      <c r="B52" s="923"/>
      <c r="C52" s="923"/>
      <c r="D52" s="924"/>
      <c r="E52" s="925">
        <f>SUM(E53:E54)</f>
        <v>2</v>
      </c>
      <c r="F52" s="399">
        <f t="shared" si="7"/>
        <v>144</v>
      </c>
      <c r="G52" s="925">
        <f t="shared" ref="G52:K52" si="11">SUM(G53:G54)</f>
        <v>68</v>
      </c>
      <c r="H52" s="925">
        <f t="shared" si="11"/>
        <v>76</v>
      </c>
      <c r="I52" s="925">
        <f t="shared" si="11"/>
        <v>1518</v>
      </c>
      <c r="J52" s="925">
        <f t="shared" si="11"/>
        <v>533</v>
      </c>
      <c r="K52" s="925">
        <f t="shared" si="11"/>
        <v>985</v>
      </c>
      <c r="L52" s="923" t="s">
        <v>430</v>
      </c>
    </row>
    <row r="53" spans="1:13" s="10" customFormat="1" ht="19.5">
      <c r="A53" s="8"/>
      <c r="B53" s="701" t="s">
        <v>454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01" t="s">
        <v>455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26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456</v>
      </c>
      <c r="H57" s="67" t="s">
        <v>457</v>
      </c>
    </row>
    <row r="58" spans="1:13" s="67" customFormat="1" ht="18.75" customHeight="1">
      <c r="B58" s="67" t="s">
        <v>458</v>
      </c>
      <c r="H58" s="67" t="s">
        <v>414</v>
      </c>
    </row>
    <row r="59" spans="1:13" s="67" customFormat="1" ht="18.75">
      <c r="B59" s="67" t="s">
        <v>459</v>
      </c>
      <c r="H59" s="67" t="s">
        <v>460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575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505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00" t="s">
        <v>218</v>
      </c>
      <c r="B4" s="1000"/>
      <c r="C4" s="1000"/>
      <c r="D4" s="1118"/>
      <c r="E4" s="1229"/>
      <c r="F4" s="1230"/>
      <c r="G4" s="1231" t="s">
        <v>461</v>
      </c>
      <c r="H4" s="1232"/>
      <c r="I4" s="1233"/>
      <c r="J4" s="1233"/>
      <c r="K4" s="1233"/>
      <c r="L4" s="1233"/>
      <c r="M4" s="1233"/>
      <c r="N4" s="1234"/>
      <c r="O4" s="1010" t="s">
        <v>228</v>
      </c>
      <c r="P4" s="1000"/>
    </row>
    <row r="5" spans="1:17" ht="24" customHeight="1">
      <c r="A5" s="1119"/>
      <c r="B5" s="1119"/>
      <c r="C5" s="1119"/>
      <c r="D5" s="1120"/>
      <c r="E5" s="591"/>
      <c r="F5" s="593"/>
      <c r="G5" s="1147" t="s">
        <v>462</v>
      </c>
      <c r="H5" s="1149"/>
      <c r="I5" s="1147" t="s">
        <v>463</v>
      </c>
      <c r="J5" s="1149"/>
      <c r="K5" s="1147" t="s">
        <v>464</v>
      </c>
      <c r="L5" s="1148"/>
      <c r="M5" s="1147" t="s">
        <v>223</v>
      </c>
      <c r="N5" s="1149"/>
      <c r="O5" s="1174"/>
      <c r="P5" s="1119"/>
    </row>
    <row r="6" spans="1:17" ht="16.5" customHeight="1">
      <c r="A6" s="1152"/>
      <c r="B6" s="1152"/>
      <c r="C6" s="1152"/>
      <c r="D6" s="1120"/>
      <c r="E6" s="1147" t="s">
        <v>7</v>
      </c>
      <c r="F6" s="1149"/>
      <c r="G6" s="1147" t="s">
        <v>465</v>
      </c>
      <c r="H6" s="1149"/>
      <c r="I6" s="1147" t="s">
        <v>466</v>
      </c>
      <c r="J6" s="1149"/>
      <c r="K6" s="1147" t="s">
        <v>467</v>
      </c>
      <c r="L6" s="1149"/>
      <c r="M6" s="1147" t="s">
        <v>468</v>
      </c>
      <c r="N6" s="1149"/>
      <c r="O6" s="1174"/>
      <c r="P6" s="1152"/>
    </row>
    <row r="7" spans="1:17" ht="16.5" customHeight="1">
      <c r="A7" s="1152"/>
      <c r="B7" s="1152"/>
      <c r="C7" s="1152"/>
      <c r="D7" s="1120"/>
      <c r="E7" s="1235" t="s">
        <v>11</v>
      </c>
      <c r="F7" s="1154"/>
      <c r="G7" s="1235" t="s">
        <v>469</v>
      </c>
      <c r="H7" s="1154"/>
      <c r="I7" s="1235" t="s">
        <v>470</v>
      </c>
      <c r="J7" s="1154"/>
      <c r="K7" s="1236" t="s">
        <v>471</v>
      </c>
      <c r="L7" s="1237"/>
      <c r="M7" s="1236" t="s">
        <v>472</v>
      </c>
      <c r="N7" s="1238"/>
      <c r="O7" s="1174"/>
      <c r="P7" s="1152"/>
    </row>
    <row r="8" spans="1:17">
      <c r="A8" s="1152"/>
      <c r="B8" s="1152"/>
      <c r="C8" s="1152"/>
      <c r="D8" s="1120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174"/>
      <c r="P8" s="1152"/>
    </row>
    <row r="9" spans="1:17" ht="15.75" customHeight="1">
      <c r="A9" s="1121"/>
      <c r="B9" s="1121"/>
      <c r="C9" s="1121"/>
      <c r="D9" s="1122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175"/>
      <c r="P9" s="1121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969" t="s">
        <v>21</v>
      </c>
      <c r="B11" s="969"/>
      <c r="C11" s="969"/>
      <c r="D11" s="970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214" t="s">
        <v>11</v>
      </c>
      <c r="P11" s="969"/>
    </row>
    <row r="12" spans="1:17" s="51" customFormat="1" ht="51" customHeight="1">
      <c r="A12" s="606" t="s">
        <v>422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423</v>
      </c>
      <c r="P12" s="249"/>
      <c r="Q12" s="31"/>
    </row>
    <row r="13" spans="1:17" s="51" customFormat="1">
      <c r="A13" s="606" t="s">
        <v>473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211" t="s">
        <v>425</v>
      </c>
      <c r="B14" s="1211"/>
      <c r="C14" s="1211"/>
      <c r="D14" s="1228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426</v>
      </c>
      <c r="P14" s="249"/>
      <c r="Q14" s="31"/>
    </row>
    <row r="15" spans="1:17" s="31" customFormat="1" ht="51" customHeight="1">
      <c r="A15" s="250" t="s">
        <v>427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428</v>
      </c>
      <c r="P15" s="251"/>
    </row>
    <row r="16" spans="1:17" s="31" customFormat="1" ht="51" customHeight="1">
      <c r="A16" s="249" t="s">
        <v>429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430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474</v>
      </c>
      <c r="I19" s="10" t="s">
        <v>457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413</v>
      </c>
      <c r="I20" s="10" t="s">
        <v>353</v>
      </c>
      <c r="K20" s="8"/>
      <c r="L20" s="8"/>
      <c r="M20" s="8"/>
      <c r="N20" s="8"/>
      <c r="O20" s="8"/>
      <c r="P20" s="8"/>
    </row>
    <row r="21" spans="1:16" ht="20.25" customHeight="1">
      <c r="B21" s="10" t="s">
        <v>459</v>
      </c>
      <c r="C21" s="10"/>
      <c r="D21" s="10"/>
      <c r="E21" s="10"/>
      <c r="F21" s="10"/>
      <c r="G21" s="10"/>
      <c r="I21" s="10" t="s">
        <v>475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00" t="s">
        <v>218</v>
      </c>
      <c r="B25" s="1000"/>
      <c r="C25" s="1000"/>
      <c r="D25" s="1118"/>
      <c r="E25" s="1229"/>
      <c r="F25" s="1230"/>
      <c r="G25" s="1231" t="s">
        <v>461</v>
      </c>
      <c r="H25" s="1232"/>
      <c r="I25" s="1233"/>
      <c r="J25" s="1233"/>
      <c r="K25" s="1233"/>
      <c r="L25" s="1233"/>
      <c r="M25" s="1233"/>
      <c r="N25" s="1234"/>
      <c r="O25" s="1010" t="s">
        <v>228</v>
      </c>
      <c r="P25" s="1000"/>
    </row>
    <row r="26" spans="1:16" ht="24" customHeight="1">
      <c r="A26" s="1119"/>
      <c r="B26" s="1119"/>
      <c r="C26" s="1119"/>
      <c r="D26" s="1120"/>
      <c r="E26" s="591"/>
      <c r="F26" s="593"/>
      <c r="G26" s="1147" t="s">
        <v>462</v>
      </c>
      <c r="H26" s="1149"/>
      <c r="I26" s="1147" t="s">
        <v>463</v>
      </c>
      <c r="J26" s="1149"/>
      <c r="K26" s="1147" t="s">
        <v>464</v>
      </c>
      <c r="L26" s="1148"/>
      <c r="M26" s="1147" t="s">
        <v>223</v>
      </c>
      <c r="N26" s="1149"/>
      <c r="O26" s="1174"/>
      <c r="P26" s="1119"/>
    </row>
    <row r="27" spans="1:16" ht="16.5" customHeight="1">
      <c r="A27" s="1152"/>
      <c r="B27" s="1152"/>
      <c r="C27" s="1152"/>
      <c r="D27" s="1120"/>
      <c r="E27" s="1147" t="s">
        <v>7</v>
      </c>
      <c r="F27" s="1149"/>
      <c r="G27" s="1147" t="s">
        <v>465</v>
      </c>
      <c r="H27" s="1149"/>
      <c r="I27" s="1147" t="s">
        <v>466</v>
      </c>
      <c r="J27" s="1149"/>
      <c r="K27" s="1147" t="s">
        <v>467</v>
      </c>
      <c r="L27" s="1149"/>
      <c r="M27" s="1147" t="s">
        <v>468</v>
      </c>
      <c r="N27" s="1149"/>
      <c r="O27" s="1174"/>
      <c r="P27" s="1152"/>
    </row>
    <row r="28" spans="1:16" ht="16.5" customHeight="1">
      <c r="A28" s="1152"/>
      <c r="B28" s="1152"/>
      <c r="C28" s="1152"/>
      <c r="D28" s="1120"/>
      <c r="E28" s="1235" t="s">
        <v>11</v>
      </c>
      <c r="F28" s="1154"/>
      <c r="G28" s="1235" t="s">
        <v>469</v>
      </c>
      <c r="H28" s="1154"/>
      <c r="I28" s="1235" t="s">
        <v>470</v>
      </c>
      <c r="J28" s="1154"/>
      <c r="K28" s="1236" t="s">
        <v>471</v>
      </c>
      <c r="L28" s="1237"/>
      <c r="M28" s="1236" t="s">
        <v>472</v>
      </c>
      <c r="N28" s="1238"/>
      <c r="O28" s="1174"/>
      <c r="P28" s="1152"/>
    </row>
    <row r="29" spans="1:16">
      <c r="A29" s="1152"/>
      <c r="B29" s="1152"/>
      <c r="C29" s="1152"/>
      <c r="D29" s="1120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174"/>
      <c r="P29" s="1152"/>
    </row>
    <row r="30" spans="1:16" ht="15.75" customHeight="1">
      <c r="A30" s="1121"/>
      <c r="B30" s="1121"/>
      <c r="C30" s="1121"/>
      <c r="D30" s="1122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175"/>
      <c r="P30" s="1121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969" t="s">
        <v>21</v>
      </c>
      <c r="B32" s="969"/>
      <c r="C32" s="969"/>
      <c r="D32" s="970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214" t="s">
        <v>11</v>
      </c>
      <c r="P32" s="969"/>
    </row>
    <row r="33" spans="1:17" ht="27.75" customHeight="1">
      <c r="A33" s="606" t="s">
        <v>422</v>
      </c>
      <c r="B33" s="592"/>
      <c r="C33" s="593"/>
      <c r="E33" s="922">
        <f>G33+I33+K33+M33</f>
        <v>256</v>
      </c>
      <c r="F33" s="922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423</v>
      </c>
      <c r="P33" s="47"/>
      <c r="Q33" s="47"/>
    </row>
    <row r="34" spans="1:17" ht="27.75" customHeight="1">
      <c r="A34" s="626"/>
      <c r="B34" s="702" t="s">
        <v>438</v>
      </c>
      <c r="C34" s="620"/>
      <c r="E34" s="922">
        <f t="shared" ref="E34:E37" si="7">G34+I34+K34+M34</f>
        <v>20</v>
      </c>
      <c r="F34" s="922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17" customFormat="1" ht="27.75" customHeight="1">
      <c r="A35" s="365"/>
      <c r="B35" s="716" t="s">
        <v>439</v>
      </c>
      <c r="C35" s="631"/>
      <c r="E35" s="922">
        <f t="shared" si="7"/>
        <v>150</v>
      </c>
      <c r="F35" s="922">
        <f t="shared" si="5"/>
        <v>54</v>
      </c>
      <c r="G35" s="6">
        <v>44</v>
      </c>
      <c r="H35" s="718">
        <v>18</v>
      </c>
      <c r="I35" s="6">
        <v>106</v>
      </c>
      <c r="J35" s="719">
        <v>36</v>
      </c>
      <c r="K35" s="6">
        <v>0</v>
      </c>
      <c r="L35" s="6">
        <v>0</v>
      </c>
      <c r="M35" s="720">
        <v>0</v>
      </c>
      <c r="N35" s="721">
        <v>0</v>
      </c>
      <c r="O35" s="62"/>
      <c r="P35" s="47"/>
      <c r="Q35" s="47"/>
    </row>
    <row r="36" spans="1:17" ht="27.75" customHeight="1">
      <c r="A36" s="606"/>
      <c r="B36" s="57" t="s">
        <v>440</v>
      </c>
      <c r="C36" s="593"/>
      <c r="E36" s="922">
        <f t="shared" si="7"/>
        <v>29</v>
      </c>
      <c r="F36" s="922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441</v>
      </c>
      <c r="C37" s="593"/>
      <c r="E37" s="922">
        <f t="shared" si="7"/>
        <v>21</v>
      </c>
      <c r="F37" s="922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1"/>
      <c r="B38" s="702" t="s">
        <v>442</v>
      </c>
      <c r="C38" s="635"/>
      <c r="E38" s="922">
        <f>G38+I38+K38+M38</f>
        <v>36</v>
      </c>
      <c r="F38" s="922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666" customFormat="1">
      <c r="A39" s="1220" t="s">
        <v>425</v>
      </c>
      <c r="B39" s="1220"/>
      <c r="C39" s="1220"/>
      <c r="D39" s="1221"/>
      <c r="E39" s="922">
        <f>G39+I39+K39+M39</f>
        <v>61</v>
      </c>
      <c r="F39" s="922">
        <f>H39+J39+L39+N39</f>
        <v>62</v>
      </c>
      <c r="G39" s="682">
        <f>SUM(G40:G42)</f>
        <v>9</v>
      </c>
      <c r="H39" s="682">
        <f t="shared" ref="H39:N39" si="8">SUM(H40:H42)</f>
        <v>18</v>
      </c>
      <c r="I39" s="682">
        <f t="shared" si="8"/>
        <v>51</v>
      </c>
      <c r="J39" s="682">
        <f t="shared" si="8"/>
        <v>42</v>
      </c>
      <c r="K39" s="682">
        <f t="shared" si="8"/>
        <v>0</v>
      </c>
      <c r="L39" s="682">
        <f t="shared" si="8"/>
        <v>2</v>
      </c>
      <c r="M39" s="682">
        <f t="shared" si="8"/>
        <v>1</v>
      </c>
      <c r="N39" s="682">
        <f t="shared" si="8"/>
        <v>0</v>
      </c>
      <c r="O39" s="668" t="s">
        <v>426</v>
      </c>
      <c r="P39" s="668"/>
      <c r="Q39" s="668">
        <f>SUM(E40:E42)</f>
        <v>61</v>
      </c>
    </row>
    <row r="40" spans="1:17" s="66" customFormat="1">
      <c r="A40" s="604"/>
      <c r="B40" s="57" t="s">
        <v>443</v>
      </c>
      <c r="C40" s="604"/>
      <c r="D40" s="605"/>
      <c r="E40" s="922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444</v>
      </c>
      <c r="C41" s="606"/>
      <c r="D41" s="607"/>
      <c r="E41" s="922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445</v>
      </c>
      <c r="C42" s="606"/>
      <c r="D42" s="607"/>
      <c r="E42" s="922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427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428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446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447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01" t="s">
        <v>449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450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451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452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453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429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430</v>
      </c>
    </row>
    <row r="52" spans="1:16" s="67" customFormat="1">
      <c r="A52" s="73"/>
      <c r="B52" s="58" t="s">
        <v>454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455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26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350</v>
      </c>
      <c r="I56" s="10" t="s">
        <v>457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413</v>
      </c>
      <c r="I57" s="10" t="s">
        <v>353</v>
      </c>
      <c r="K57" s="8"/>
      <c r="L57" s="8"/>
      <c r="M57" s="8"/>
      <c r="N57" s="8"/>
      <c r="O57" s="8"/>
      <c r="P57" s="8"/>
    </row>
    <row r="58" spans="1:16" ht="18" customHeight="1">
      <c r="B58" s="10" t="s">
        <v>459</v>
      </c>
      <c r="C58" s="10"/>
      <c r="D58" s="10"/>
      <c r="E58" s="10"/>
      <c r="F58" s="10"/>
      <c r="G58" s="10"/>
      <c r="I58" s="10" t="s">
        <v>460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476</v>
      </c>
    </row>
    <row r="2" spans="1:17" s="17" customFormat="1">
      <c r="B2" s="1"/>
      <c r="C2" s="1"/>
      <c r="D2" s="18"/>
      <c r="E2" s="1" t="s">
        <v>506</v>
      </c>
    </row>
    <row r="3" spans="1:17" s="1" customFormat="1">
      <c r="B3" s="1" t="s">
        <v>2</v>
      </c>
      <c r="D3" s="18">
        <v>3.12</v>
      </c>
      <c r="E3" s="1" t="s">
        <v>477</v>
      </c>
    </row>
    <row r="4" spans="1:17" s="1" customFormat="1">
      <c r="D4" s="18"/>
      <c r="E4" s="1" t="s">
        <v>507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00" t="s">
        <v>478</v>
      </c>
      <c r="B6" s="1000"/>
      <c r="C6" s="1000"/>
      <c r="D6" s="1000"/>
      <c r="E6" s="1000"/>
      <c r="F6" s="1118"/>
      <c r="G6" s="1016" t="s">
        <v>479</v>
      </c>
      <c r="H6" s="1017"/>
      <c r="I6" s="1017"/>
      <c r="J6" s="1016" t="s">
        <v>480</v>
      </c>
      <c r="K6" s="1017"/>
      <c r="L6" s="1018"/>
      <c r="M6" s="534"/>
      <c r="P6" s="33"/>
      <c r="Q6" s="33"/>
    </row>
    <row r="7" spans="1:17" s="10" customFormat="1" ht="18.75" customHeight="1">
      <c r="A7" s="1119"/>
      <c r="B7" s="1119"/>
      <c r="C7" s="1119"/>
      <c r="D7" s="1119"/>
      <c r="E7" s="1119"/>
      <c r="F7" s="1120"/>
      <c r="G7" s="1019" t="s">
        <v>481</v>
      </c>
      <c r="H7" s="1020"/>
      <c r="I7" s="1021"/>
      <c r="J7" s="1019" t="s">
        <v>482</v>
      </c>
      <c r="K7" s="1020"/>
      <c r="L7" s="1021"/>
      <c r="M7" s="534"/>
      <c r="P7" s="8"/>
      <c r="Q7" s="8"/>
    </row>
    <row r="8" spans="1:17" s="10" customFormat="1" ht="18.75" customHeight="1">
      <c r="A8" s="1152"/>
      <c r="B8" s="1152"/>
      <c r="C8" s="1152"/>
      <c r="D8" s="1152"/>
      <c r="E8" s="1152"/>
      <c r="F8" s="1120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239" t="s">
        <v>483</v>
      </c>
      <c r="O8" s="1239"/>
      <c r="P8" s="1239"/>
      <c r="Q8" s="1239"/>
    </row>
    <row r="9" spans="1:17" s="10" customFormat="1" ht="18.75" customHeight="1">
      <c r="A9" s="1121"/>
      <c r="B9" s="1121"/>
      <c r="C9" s="1121"/>
      <c r="D9" s="1121"/>
      <c r="E9" s="1121"/>
      <c r="F9" s="1122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969" t="s">
        <v>21</v>
      </c>
      <c r="B10" s="969"/>
      <c r="C10" s="969"/>
      <c r="D10" s="969"/>
      <c r="E10" s="969"/>
      <c r="F10" s="970"/>
      <c r="G10" s="723">
        <f t="shared" ref="G10:L10" si="0">SUM(G11:G20)</f>
        <v>36047</v>
      </c>
      <c r="H10" s="723">
        <f t="shared" si="0"/>
        <v>15302</v>
      </c>
      <c r="I10" s="723">
        <f t="shared" si="0"/>
        <v>20745</v>
      </c>
      <c r="J10" s="723">
        <f t="shared" si="0"/>
        <v>26484</v>
      </c>
      <c r="K10" s="723">
        <f t="shared" si="0"/>
        <v>10640</v>
      </c>
      <c r="L10" s="723">
        <f t="shared" si="0"/>
        <v>15844</v>
      </c>
      <c r="M10" s="722"/>
      <c r="N10" s="1150" t="s">
        <v>518</v>
      </c>
      <c r="O10" s="1150"/>
      <c r="P10" s="1150"/>
      <c r="Q10" s="1150"/>
    </row>
    <row r="11" spans="1:17" s="31" customFormat="1" ht="22.5" customHeight="1">
      <c r="A11" s="31" t="s">
        <v>484</v>
      </c>
      <c r="G11" s="724">
        <f>SUM(H11:I11)</f>
        <v>1562</v>
      </c>
      <c r="H11" s="296">
        <v>603</v>
      </c>
      <c r="I11" s="725">
        <v>959</v>
      </c>
      <c r="J11" s="724">
        <f>SUM(K11:L11)</f>
        <v>146</v>
      </c>
      <c r="K11" s="296">
        <v>65</v>
      </c>
      <c r="L11" s="726">
        <v>81</v>
      </c>
      <c r="M11" s="249"/>
      <c r="N11" s="31" t="s">
        <v>509</v>
      </c>
    </row>
    <row r="12" spans="1:17" s="31" customFormat="1" ht="22.5" customHeight="1">
      <c r="A12" s="31" t="s">
        <v>89</v>
      </c>
      <c r="G12" s="724">
        <f t="shared" ref="G12:G20" si="1">SUM(H12:I12)</f>
        <v>1079</v>
      </c>
      <c r="H12" s="296">
        <v>432</v>
      </c>
      <c r="I12" s="725">
        <v>647</v>
      </c>
      <c r="J12" s="724">
        <f t="shared" ref="J12:J20" si="2">SUM(K12:L12)</f>
        <v>107</v>
      </c>
      <c r="K12" s="296">
        <v>38</v>
      </c>
      <c r="L12" s="726">
        <v>69</v>
      </c>
      <c r="M12" s="249"/>
      <c r="N12" s="31" t="s">
        <v>510</v>
      </c>
    </row>
    <row r="13" spans="1:17" s="31" customFormat="1" ht="22.5" customHeight="1">
      <c r="A13" s="31" t="s">
        <v>485</v>
      </c>
      <c r="G13" s="724">
        <f t="shared" si="1"/>
        <v>2802</v>
      </c>
      <c r="H13" s="296">
        <v>1643</v>
      </c>
      <c r="I13" s="725">
        <v>1159</v>
      </c>
      <c r="J13" s="724">
        <f t="shared" si="2"/>
        <v>521</v>
      </c>
      <c r="K13" s="296">
        <v>272</v>
      </c>
      <c r="L13" s="726">
        <v>249</v>
      </c>
      <c r="M13" s="249"/>
      <c r="N13" s="31" t="s">
        <v>511</v>
      </c>
    </row>
    <row r="14" spans="1:17" s="31" customFormat="1" ht="22.5" customHeight="1">
      <c r="A14" s="31" t="s">
        <v>486</v>
      </c>
      <c r="G14" s="724">
        <f t="shared" si="1"/>
        <v>5075</v>
      </c>
      <c r="H14" s="296">
        <v>2891</v>
      </c>
      <c r="I14" s="725">
        <v>2184</v>
      </c>
      <c r="J14" s="724">
        <f t="shared" si="2"/>
        <v>1011</v>
      </c>
      <c r="K14" s="296">
        <v>532</v>
      </c>
      <c r="L14" s="726">
        <v>479</v>
      </c>
      <c r="M14" s="249"/>
      <c r="N14" s="31" t="s">
        <v>512</v>
      </c>
    </row>
    <row r="15" spans="1:17" s="31" customFormat="1" ht="22.5" customHeight="1">
      <c r="A15" s="31" t="s">
        <v>487</v>
      </c>
      <c r="G15" s="724">
        <f t="shared" si="1"/>
        <v>87</v>
      </c>
      <c r="H15" s="296" t="s">
        <v>25</v>
      </c>
      <c r="I15" s="725">
        <v>87</v>
      </c>
      <c r="J15" s="724" t="s">
        <v>25</v>
      </c>
      <c r="K15" s="296" t="s">
        <v>25</v>
      </c>
      <c r="L15" s="726" t="s">
        <v>25</v>
      </c>
      <c r="M15" s="249"/>
      <c r="N15" s="31" t="s">
        <v>513</v>
      </c>
    </row>
    <row r="16" spans="1:17" s="31" customFormat="1" ht="22.5" customHeight="1">
      <c r="A16" s="31" t="s">
        <v>488</v>
      </c>
      <c r="G16" s="724">
        <f t="shared" si="1"/>
        <v>6576</v>
      </c>
      <c r="H16" s="296">
        <v>2495</v>
      </c>
      <c r="I16" s="725">
        <v>4081</v>
      </c>
      <c r="J16" s="724">
        <f t="shared" si="2"/>
        <v>6576</v>
      </c>
      <c r="K16" s="296">
        <v>2495</v>
      </c>
      <c r="L16" s="726">
        <v>4081</v>
      </c>
      <c r="M16" s="249"/>
      <c r="N16" s="31" t="s">
        <v>496</v>
      </c>
    </row>
    <row r="17" spans="1:17" s="31" customFormat="1" ht="22.5" customHeight="1">
      <c r="A17" s="31" t="s">
        <v>489</v>
      </c>
      <c r="G17" s="724">
        <f t="shared" si="1"/>
        <v>6724</v>
      </c>
      <c r="H17" s="296">
        <v>2297</v>
      </c>
      <c r="I17" s="725">
        <v>4427</v>
      </c>
      <c r="J17" s="724">
        <f t="shared" si="2"/>
        <v>5981</v>
      </c>
      <c r="K17" s="296">
        <v>2297</v>
      </c>
      <c r="L17" s="726">
        <v>3684</v>
      </c>
      <c r="M17" s="249"/>
      <c r="N17" s="31" t="s">
        <v>514</v>
      </c>
    </row>
    <row r="18" spans="1:17" s="31" customFormat="1" ht="22.5" customHeight="1">
      <c r="A18" s="31" t="s">
        <v>490</v>
      </c>
      <c r="G18" s="724">
        <f t="shared" si="1"/>
        <v>6519</v>
      </c>
      <c r="H18" s="296">
        <v>2955</v>
      </c>
      <c r="I18" s="725">
        <v>3564</v>
      </c>
      <c r="J18" s="724">
        <f t="shared" si="2"/>
        <v>6519</v>
      </c>
      <c r="K18" s="296">
        <v>2955</v>
      </c>
      <c r="L18" s="726">
        <v>3564</v>
      </c>
      <c r="M18" s="249"/>
      <c r="N18" s="31" t="s">
        <v>515</v>
      </c>
    </row>
    <row r="19" spans="1:17" s="31" customFormat="1" ht="22.5" customHeight="1">
      <c r="A19" s="31" t="s">
        <v>508</v>
      </c>
      <c r="G19" s="724">
        <f t="shared" si="1"/>
        <v>4133</v>
      </c>
      <c r="H19" s="296">
        <v>1276</v>
      </c>
      <c r="I19" s="725">
        <v>2857</v>
      </c>
      <c r="J19" s="724">
        <f t="shared" si="2"/>
        <v>4133</v>
      </c>
      <c r="K19" s="296">
        <v>1276</v>
      </c>
      <c r="L19" s="726">
        <v>2857</v>
      </c>
      <c r="M19" s="249"/>
      <c r="N19" s="31" t="s">
        <v>516</v>
      </c>
    </row>
    <row r="20" spans="1:17" s="31" customFormat="1" ht="22.5" customHeight="1">
      <c r="A20" s="31" t="s">
        <v>519</v>
      </c>
      <c r="G20" s="724">
        <f t="shared" si="1"/>
        <v>1490</v>
      </c>
      <c r="H20" s="296">
        <v>710</v>
      </c>
      <c r="I20" s="725">
        <v>780</v>
      </c>
      <c r="J20" s="724">
        <f t="shared" si="2"/>
        <v>1490</v>
      </c>
      <c r="K20" s="296">
        <v>710</v>
      </c>
      <c r="L20" s="726">
        <v>780</v>
      </c>
      <c r="M20" s="249"/>
      <c r="N20" s="31" t="s">
        <v>517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491</v>
      </c>
    </row>
    <row r="24" spans="1:17" s="4" customFormat="1">
      <c r="C24" s="394" t="s">
        <v>492</v>
      </c>
      <c r="D24" s="398" t="s">
        <v>493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520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521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155" t="s">
        <v>3</v>
      </c>
      <c r="B4" s="1240"/>
      <c r="C4" s="1240"/>
      <c r="D4" s="1240"/>
      <c r="E4" s="1241"/>
      <c r="F4" s="1016" t="s">
        <v>12</v>
      </c>
      <c r="G4" s="1017"/>
      <c r="H4" s="1017"/>
      <c r="I4" s="1016" t="s">
        <v>489</v>
      </c>
      <c r="J4" s="1017"/>
      <c r="K4" s="1018"/>
      <c r="L4" s="1017" t="s">
        <v>488</v>
      </c>
      <c r="M4" s="1017"/>
      <c r="N4" s="1018"/>
      <c r="O4" s="8"/>
      <c r="P4" s="8"/>
      <c r="Q4" s="8"/>
    </row>
    <row r="5" spans="1:17" s="10" customFormat="1" ht="21.75" customHeight="1">
      <c r="A5" s="1242"/>
      <c r="B5" s="1242"/>
      <c r="C5" s="1242"/>
      <c r="D5" s="1242"/>
      <c r="E5" s="1243"/>
      <c r="F5" s="1235" t="s">
        <v>494</v>
      </c>
      <c r="G5" s="1153"/>
      <c r="H5" s="1153"/>
      <c r="I5" s="1235" t="s">
        <v>495</v>
      </c>
      <c r="J5" s="1153"/>
      <c r="K5" s="1154"/>
      <c r="L5" s="1153" t="s">
        <v>496</v>
      </c>
      <c r="M5" s="1153"/>
      <c r="N5" s="1154"/>
      <c r="O5" s="1174" t="s">
        <v>5</v>
      </c>
      <c r="P5" s="1003"/>
      <c r="Q5" s="1003"/>
    </row>
    <row r="6" spans="1:17" s="10" customFormat="1" ht="21.75" customHeight="1">
      <c r="A6" s="1242"/>
      <c r="B6" s="1242"/>
      <c r="C6" s="1242"/>
      <c r="D6" s="1242"/>
      <c r="E6" s="1243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011"/>
      <c r="P6" s="1003"/>
      <c r="Q6" s="1003"/>
    </row>
    <row r="7" spans="1:17" s="10" customFormat="1" ht="21.75" customHeight="1">
      <c r="A7" s="1244"/>
      <c r="B7" s="1244"/>
      <c r="C7" s="1244"/>
      <c r="D7" s="1244"/>
      <c r="E7" s="1245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246" t="s">
        <v>21</v>
      </c>
      <c r="B8" s="1246"/>
      <c r="C8" s="1246"/>
      <c r="D8" s="1246"/>
      <c r="E8" s="1247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248" t="s">
        <v>11</v>
      </c>
      <c r="P8" s="1150"/>
      <c r="Q8" s="1150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491</v>
      </c>
    </row>
    <row r="25" spans="1:17" s="32" customFormat="1">
      <c r="B25" s="10"/>
      <c r="C25" s="394" t="s">
        <v>492</v>
      </c>
      <c r="D25" s="398" t="s">
        <v>493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524</v>
      </c>
    </row>
    <row r="2" spans="1:19" s="15" customFormat="1">
      <c r="B2" s="1" t="s">
        <v>2</v>
      </c>
      <c r="C2" s="2">
        <v>3.2</v>
      </c>
      <c r="D2" s="1" t="s">
        <v>539</v>
      </c>
      <c r="E2" s="1"/>
    </row>
    <row r="3" spans="1:19" ht="2.25" customHeight="1"/>
    <row r="4" spans="1:19" ht="18" customHeight="1">
      <c r="A4" s="960" t="s">
        <v>3</v>
      </c>
      <c r="B4" s="960"/>
      <c r="C4" s="960"/>
      <c r="D4" s="961"/>
      <c r="E4" s="753"/>
      <c r="F4" s="966" t="s">
        <v>81</v>
      </c>
      <c r="G4" s="967"/>
      <c r="H4" s="967"/>
      <c r="I4" s="967"/>
      <c r="J4" s="967"/>
      <c r="K4" s="967"/>
      <c r="L4" s="967"/>
      <c r="M4" s="967"/>
      <c r="N4" s="967"/>
      <c r="O4" s="968"/>
      <c r="P4" s="344"/>
    </row>
    <row r="5" spans="1:19" ht="18" customHeight="1">
      <c r="A5" s="962"/>
      <c r="B5" s="962"/>
      <c r="C5" s="962"/>
      <c r="D5" s="963"/>
      <c r="E5" s="754"/>
      <c r="F5" s="753"/>
      <c r="G5" s="345"/>
      <c r="H5" s="753"/>
      <c r="I5" s="753"/>
      <c r="J5" s="753"/>
      <c r="K5" s="753"/>
      <c r="L5" s="753"/>
      <c r="M5" s="753"/>
      <c r="N5" s="753"/>
      <c r="O5" s="353" t="s">
        <v>82</v>
      </c>
      <c r="P5" s="348"/>
    </row>
    <row r="6" spans="1:19" ht="18" customHeight="1">
      <c r="A6" s="962"/>
      <c r="B6" s="962"/>
      <c r="C6" s="962"/>
      <c r="D6" s="963"/>
      <c r="E6" s="754"/>
      <c r="F6" s="354"/>
      <c r="G6" s="800" t="s">
        <v>83</v>
      </c>
      <c r="H6" s="354" t="s">
        <v>84</v>
      </c>
      <c r="I6" s="354" t="s">
        <v>84</v>
      </c>
      <c r="J6" s="354" t="s">
        <v>85</v>
      </c>
      <c r="K6" s="755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962"/>
      <c r="B7" s="962"/>
      <c r="C7" s="962"/>
      <c r="D7" s="963"/>
      <c r="E7" s="354" t="s">
        <v>7</v>
      </c>
      <c r="F7" s="354" t="s">
        <v>88</v>
      </c>
      <c r="G7" s="800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798" t="s">
        <v>5</v>
      </c>
    </row>
    <row r="8" spans="1:19" ht="18" customHeight="1">
      <c r="A8" s="962"/>
      <c r="B8" s="962"/>
      <c r="C8" s="962"/>
      <c r="D8" s="963"/>
      <c r="E8" s="354" t="s">
        <v>11</v>
      </c>
      <c r="F8" s="354" t="s">
        <v>92</v>
      </c>
      <c r="G8" s="800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962"/>
      <c r="B9" s="962"/>
      <c r="C9" s="962"/>
      <c r="D9" s="963"/>
      <c r="E9" s="754"/>
      <c r="F9" s="755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754" t="s">
        <v>101</v>
      </c>
      <c r="P9" s="348"/>
    </row>
    <row r="10" spans="1:19" ht="18" customHeight="1">
      <c r="A10" s="964"/>
      <c r="B10" s="964"/>
      <c r="C10" s="964"/>
      <c r="D10" s="965"/>
      <c r="E10" s="756"/>
      <c r="F10" s="350"/>
      <c r="G10" s="756"/>
      <c r="H10" s="756"/>
      <c r="I10" s="756"/>
      <c r="J10" s="756"/>
      <c r="K10" s="756"/>
      <c r="L10" s="756"/>
      <c r="M10" s="756"/>
      <c r="N10" s="756"/>
      <c r="O10" s="757" t="s">
        <v>100</v>
      </c>
      <c r="P10" s="351"/>
    </row>
    <row r="11" spans="1:19" ht="3" customHeight="1">
      <c r="A11" s="792"/>
      <c r="B11" s="792"/>
      <c r="C11" s="792"/>
      <c r="D11" s="793"/>
      <c r="E11" s="754"/>
      <c r="F11" s="347"/>
      <c r="G11" s="753"/>
      <c r="H11" s="754"/>
      <c r="I11" s="754"/>
      <c r="J11" s="754"/>
      <c r="K11" s="754"/>
      <c r="L11" s="754"/>
      <c r="M11" s="754"/>
      <c r="N11" s="754"/>
      <c r="O11" s="800"/>
      <c r="P11" s="348"/>
    </row>
    <row r="12" spans="1:19" s="759" customFormat="1" ht="19.5">
      <c r="A12" s="944" t="s">
        <v>21</v>
      </c>
      <c r="B12" s="944"/>
      <c r="C12" s="944"/>
      <c r="D12" s="945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787" t="s">
        <v>11</v>
      </c>
      <c r="S12" s="847">
        <f>SUM(G12:M12)</f>
        <v>406</v>
      </c>
    </row>
    <row r="13" spans="1:19" s="774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774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774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774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774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774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774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774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774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774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774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774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774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960" t="s">
        <v>3</v>
      </c>
      <c r="B37" s="960"/>
      <c r="C37" s="960"/>
      <c r="D37" s="961"/>
      <c r="E37" s="753"/>
      <c r="F37" s="966" t="s">
        <v>81</v>
      </c>
      <c r="G37" s="967"/>
      <c r="H37" s="967"/>
      <c r="I37" s="967"/>
      <c r="J37" s="967"/>
      <c r="K37" s="967"/>
      <c r="L37" s="967"/>
      <c r="M37" s="967"/>
      <c r="N37" s="967"/>
      <c r="O37" s="968"/>
      <c r="P37" s="344"/>
    </row>
    <row r="38" spans="1:16">
      <c r="A38" s="962"/>
      <c r="B38" s="962"/>
      <c r="C38" s="962"/>
      <c r="D38" s="963"/>
      <c r="E38" s="754"/>
      <c r="F38" s="753"/>
      <c r="G38" s="345"/>
      <c r="H38" s="753"/>
      <c r="I38" s="753"/>
      <c r="J38" s="753"/>
      <c r="K38" s="753"/>
      <c r="L38" s="753"/>
      <c r="M38" s="753"/>
      <c r="N38" s="753"/>
      <c r="O38" s="353" t="s">
        <v>82</v>
      </c>
      <c r="P38" s="348"/>
    </row>
    <row r="39" spans="1:16">
      <c r="A39" s="962"/>
      <c r="B39" s="962"/>
      <c r="C39" s="962"/>
      <c r="D39" s="963"/>
      <c r="E39" s="754"/>
      <c r="F39" s="354"/>
      <c r="G39" s="800" t="s">
        <v>83</v>
      </c>
      <c r="H39" s="354" t="s">
        <v>84</v>
      </c>
      <c r="I39" s="354" t="s">
        <v>84</v>
      </c>
      <c r="J39" s="354" t="s">
        <v>85</v>
      </c>
      <c r="K39" s="755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962"/>
      <c r="B40" s="962"/>
      <c r="C40" s="962"/>
      <c r="D40" s="963"/>
      <c r="E40" s="354" t="s">
        <v>7</v>
      </c>
      <c r="F40" s="354" t="s">
        <v>88</v>
      </c>
      <c r="G40" s="800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798" t="s">
        <v>5</v>
      </c>
    </row>
    <row r="41" spans="1:16">
      <c r="A41" s="962"/>
      <c r="B41" s="962"/>
      <c r="C41" s="962"/>
      <c r="D41" s="963"/>
      <c r="E41" s="354" t="s">
        <v>11</v>
      </c>
      <c r="F41" s="354" t="s">
        <v>92</v>
      </c>
      <c r="G41" s="800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962"/>
      <c r="B42" s="962"/>
      <c r="C42" s="962"/>
      <c r="D42" s="963"/>
      <c r="E42" s="754"/>
      <c r="F42" s="755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754" t="s">
        <v>101</v>
      </c>
      <c r="P42" s="348"/>
    </row>
    <row r="43" spans="1:16">
      <c r="A43" s="964"/>
      <c r="B43" s="964"/>
      <c r="C43" s="964"/>
      <c r="D43" s="965"/>
      <c r="E43" s="756"/>
      <c r="F43" s="350"/>
      <c r="G43" s="756"/>
      <c r="H43" s="756"/>
      <c r="I43" s="756"/>
      <c r="J43" s="756"/>
      <c r="K43" s="756"/>
      <c r="L43" s="756"/>
      <c r="M43" s="756"/>
      <c r="N43" s="756"/>
      <c r="O43" s="757" t="s">
        <v>100</v>
      </c>
      <c r="P43" s="351"/>
    </row>
    <row r="44" spans="1:16" ht="3" customHeight="1">
      <c r="A44" s="792"/>
      <c r="B44" s="792"/>
      <c r="C44" s="792"/>
      <c r="D44" s="793"/>
      <c r="E44" s="754"/>
      <c r="F44" s="347"/>
      <c r="G44" s="753"/>
      <c r="H44" s="754"/>
      <c r="I44" s="754"/>
      <c r="J44" s="754"/>
      <c r="K44" s="754"/>
      <c r="L44" s="754"/>
      <c r="M44" s="754"/>
      <c r="N44" s="754"/>
      <c r="O44" s="800"/>
      <c r="P44" s="348"/>
    </row>
    <row r="45" spans="1:16" s="759" customFormat="1" ht="27" customHeight="1">
      <c r="A45" s="969" t="s">
        <v>21</v>
      </c>
      <c r="B45" s="969"/>
      <c r="C45" s="969"/>
      <c r="D45" s="970"/>
      <c r="E45" s="758">
        <f>SUM(E46:E58)</f>
        <v>131</v>
      </c>
      <c r="F45" s="758">
        <f t="shared" ref="F45:O45" si="9">SUM(F46:F58)</f>
        <v>0</v>
      </c>
      <c r="G45" s="758">
        <f t="shared" si="9"/>
        <v>108</v>
      </c>
      <c r="H45" s="758">
        <f t="shared" si="9"/>
        <v>23</v>
      </c>
      <c r="I45" s="758">
        <f t="shared" si="9"/>
        <v>0</v>
      </c>
      <c r="J45" s="758">
        <f t="shared" si="9"/>
        <v>0</v>
      </c>
      <c r="K45" s="758">
        <f t="shared" si="9"/>
        <v>0</v>
      </c>
      <c r="L45" s="758">
        <f t="shared" si="9"/>
        <v>0</v>
      </c>
      <c r="M45" s="758">
        <f t="shared" si="9"/>
        <v>0</v>
      </c>
      <c r="N45" s="758">
        <f t="shared" si="9"/>
        <v>0</v>
      </c>
      <c r="O45" s="758">
        <f t="shared" si="9"/>
        <v>0</v>
      </c>
      <c r="P45" s="794" t="s">
        <v>11</v>
      </c>
    </row>
    <row r="46" spans="1:16" s="763" customFormat="1">
      <c r="A46" s="760"/>
      <c r="B46" s="61" t="s">
        <v>22</v>
      </c>
      <c r="C46" s="760"/>
      <c r="D46" s="761"/>
      <c r="E46" s="758">
        <f>SUM(F46:O46)</f>
        <v>54</v>
      </c>
      <c r="F46" s="762"/>
      <c r="G46" s="761">
        <v>48</v>
      </c>
      <c r="H46" s="762">
        <v>6</v>
      </c>
      <c r="I46" s="762"/>
      <c r="J46" s="762"/>
      <c r="K46" s="762"/>
      <c r="L46" s="762"/>
      <c r="M46" s="762"/>
      <c r="N46" s="762"/>
      <c r="O46" s="762"/>
      <c r="P46" s="60" t="s">
        <v>23</v>
      </c>
    </row>
    <row r="47" spans="1:16" s="763" customFormat="1">
      <c r="A47" s="760"/>
      <c r="B47" s="59" t="s">
        <v>24</v>
      </c>
      <c r="C47" s="760"/>
      <c r="D47" s="761"/>
      <c r="E47" s="758">
        <f t="shared" ref="E47:E57" si="10">SUM(F47:O47)</f>
        <v>22</v>
      </c>
      <c r="F47" s="762"/>
      <c r="G47" s="761">
        <v>17</v>
      </c>
      <c r="H47" s="762">
        <v>5</v>
      </c>
      <c r="I47" s="762"/>
      <c r="J47" s="762"/>
      <c r="K47" s="762"/>
      <c r="L47" s="762"/>
      <c r="M47" s="762"/>
      <c r="N47" s="762"/>
      <c r="O47" s="762"/>
      <c r="P47" s="60" t="s">
        <v>26</v>
      </c>
    </row>
    <row r="48" spans="1:16" s="763" customFormat="1">
      <c r="A48" s="760"/>
      <c r="B48" s="59" t="s">
        <v>27</v>
      </c>
      <c r="C48" s="760"/>
      <c r="D48" s="761"/>
      <c r="E48" s="758">
        <f t="shared" si="10"/>
        <v>0</v>
      </c>
      <c r="F48" s="762"/>
      <c r="G48" s="761"/>
      <c r="H48" s="762"/>
      <c r="I48" s="762"/>
      <c r="J48" s="762"/>
      <c r="K48" s="762"/>
      <c r="L48" s="762"/>
      <c r="M48" s="762"/>
      <c r="N48" s="762"/>
      <c r="O48" s="762"/>
      <c r="P48" s="60" t="s">
        <v>28</v>
      </c>
    </row>
    <row r="49" spans="1:16" s="763" customFormat="1">
      <c r="A49" s="760"/>
      <c r="B49" s="59" t="s">
        <v>29</v>
      </c>
      <c r="C49" s="760"/>
      <c r="D49" s="761"/>
      <c r="E49" s="758">
        <f t="shared" si="10"/>
        <v>0</v>
      </c>
      <c r="F49" s="762"/>
      <c r="G49" s="761"/>
      <c r="H49" s="762"/>
      <c r="I49" s="762"/>
      <c r="J49" s="762"/>
      <c r="K49" s="762"/>
      <c r="L49" s="762"/>
      <c r="M49" s="762"/>
      <c r="N49" s="762"/>
      <c r="O49" s="762"/>
      <c r="P49" s="60" t="s">
        <v>30</v>
      </c>
    </row>
    <row r="50" spans="1:16" s="763" customFormat="1">
      <c r="A50" s="760"/>
      <c r="B50" s="59" t="s">
        <v>31</v>
      </c>
      <c r="C50" s="760"/>
      <c r="D50" s="761"/>
      <c r="E50" s="758">
        <f t="shared" si="10"/>
        <v>28</v>
      </c>
      <c r="F50" s="762"/>
      <c r="G50" s="761">
        <v>19</v>
      </c>
      <c r="H50" s="762">
        <v>9</v>
      </c>
      <c r="I50" s="762"/>
      <c r="J50" s="762"/>
      <c r="K50" s="762"/>
      <c r="L50" s="762"/>
      <c r="M50" s="762"/>
      <c r="N50" s="762"/>
      <c r="O50" s="762"/>
      <c r="P50" s="60" t="s">
        <v>32</v>
      </c>
    </row>
    <row r="51" spans="1:16" s="763" customFormat="1">
      <c r="A51" s="760"/>
      <c r="B51" s="59" t="s">
        <v>33</v>
      </c>
      <c r="C51" s="760"/>
      <c r="D51" s="761"/>
      <c r="E51" s="758">
        <f t="shared" si="10"/>
        <v>0</v>
      </c>
      <c r="F51" s="762"/>
      <c r="G51" s="761"/>
      <c r="H51" s="762"/>
      <c r="I51" s="762"/>
      <c r="J51" s="762"/>
      <c r="K51" s="762"/>
      <c r="L51" s="762"/>
      <c r="M51" s="762"/>
      <c r="N51" s="762"/>
      <c r="O51" s="762"/>
      <c r="P51" s="60" t="s">
        <v>34</v>
      </c>
    </row>
    <row r="52" spans="1:16" s="763" customFormat="1">
      <c r="A52" s="760"/>
      <c r="B52" s="59" t="s">
        <v>35</v>
      </c>
      <c r="C52" s="760"/>
      <c r="D52" s="761"/>
      <c r="E52" s="758">
        <f t="shared" si="10"/>
        <v>0</v>
      </c>
      <c r="F52" s="762"/>
      <c r="G52" s="761"/>
      <c r="H52" s="762"/>
      <c r="I52" s="762"/>
      <c r="J52" s="762"/>
      <c r="K52" s="762"/>
      <c r="L52" s="762"/>
      <c r="M52" s="762"/>
      <c r="N52" s="762"/>
      <c r="O52" s="762"/>
      <c r="P52" s="60" t="s">
        <v>36</v>
      </c>
    </row>
    <row r="53" spans="1:16" s="763" customFormat="1">
      <c r="A53" s="760"/>
      <c r="B53" s="59" t="s">
        <v>37</v>
      </c>
      <c r="C53" s="760"/>
      <c r="D53" s="761"/>
      <c r="E53" s="758">
        <f t="shared" si="10"/>
        <v>0</v>
      </c>
      <c r="F53" s="762"/>
      <c r="G53" s="761"/>
      <c r="H53" s="762"/>
      <c r="I53" s="762"/>
      <c r="J53" s="762"/>
      <c r="K53" s="762"/>
      <c r="L53" s="762"/>
      <c r="M53" s="762"/>
      <c r="N53" s="762"/>
      <c r="O53" s="762"/>
      <c r="P53" s="60" t="s">
        <v>38</v>
      </c>
    </row>
    <row r="54" spans="1:16" s="763" customFormat="1">
      <c r="A54" s="760"/>
      <c r="B54" s="59" t="s">
        <v>39</v>
      </c>
      <c r="C54" s="760"/>
      <c r="D54" s="761"/>
      <c r="E54" s="758">
        <f t="shared" si="10"/>
        <v>0</v>
      </c>
      <c r="F54" s="762"/>
      <c r="G54" s="761"/>
      <c r="H54" s="762"/>
      <c r="I54" s="762"/>
      <c r="J54" s="762"/>
      <c r="K54" s="762"/>
      <c r="L54" s="762"/>
      <c r="M54" s="762"/>
      <c r="N54" s="762"/>
      <c r="O54" s="762"/>
      <c r="P54" s="60" t="s">
        <v>40</v>
      </c>
    </row>
    <row r="55" spans="1:16" s="763" customFormat="1">
      <c r="A55" s="760"/>
      <c r="B55" s="59" t="s">
        <v>41</v>
      </c>
      <c r="C55" s="760"/>
      <c r="D55" s="761"/>
      <c r="E55" s="758">
        <f t="shared" si="10"/>
        <v>0</v>
      </c>
      <c r="F55" s="762"/>
      <c r="G55" s="761"/>
      <c r="H55" s="762"/>
      <c r="I55" s="762"/>
      <c r="J55" s="762"/>
      <c r="K55" s="762"/>
      <c r="L55" s="762"/>
      <c r="M55" s="762"/>
      <c r="N55" s="762"/>
      <c r="O55" s="762"/>
      <c r="P55" s="60" t="s">
        <v>42</v>
      </c>
    </row>
    <row r="56" spans="1:16" s="763" customFormat="1">
      <c r="A56" s="760"/>
      <c r="B56" s="59" t="s">
        <v>43</v>
      </c>
      <c r="C56" s="760"/>
      <c r="D56" s="761"/>
      <c r="E56" s="758">
        <f t="shared" si="10"/>
        <v>0</v>
      </c>
      <c r="F56" s="762"/>
      <c r="G56" s="761"/>
      <c r="H56" s="762"/>
      <c r="I56" s="762"/>
      <c r="J56" s="762"/>
      <c r="K56" s="762"/>
      <c r="L56" s="762"/>
      <c r="M56" s="762"/>
      <c r="N56" s="762"/>
      <c r="O56" s="762"/>
      <c r="P56" s="60" t="s">
        <v>44</v>
      </c>
    </row>
    <row r="57" spans="1:16" s="763" customFormat="1">
      <c r="A57" s="760"/>
      <c r="B57" s="59" t="s">
        <v>45</v>
      </c>
      <c r="C57" s="760"/>
      <c r="D57" s="761"/>
      <c r="E57" s="758">
        <f t="shared" si="10"/>
        <v>27</v>
      </c>
      <c r="F57" s="762"/>
      <c r="G57" s="761">
        <v>24</v>
      </c>
      <c r="H57" s="762">
        <v>3</v>
      </c>
      <c r="I57" s="762"/>
      <c r="J57" s="762"/>
      <c r="K57" s="762"/>
      <c r="L57" s="762"/>
      <c r="M57" s="762"/>
      <c r="N57" s="762"/>
      <c r="O57" s="762"/>
      <c r="P57" s="60" t="s">
        <v>46</v>
      </c>
    </row>
    <row r="58" spans="1:16" s="763" customFormat="1">
      <c r="A58" s="11"/>
      <c r="B58" s="14" t="s">
        <v>47</v>
      </c>
      <c r="C58" s="11"/>
      <c r="D58" s="301"/>
      <c r="E58" s="762"/>
      <c r="F58" s="762"/>
      <c r="G58" s="762"/>
      <c r="H58" s="762"/>
      <c r="I58" s="762"/>
      <c r="J58" s="762"/>
      <c r="K58" s="762"/>
      <c r="L58" s="762"/>
      <c r="M58" s="762"/>
      <c r="N58" s="762"/>
      <c r="O58" s="762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524</v>
      </c>
    </row>
    <row r="65" spans="1:16" s="15" customFormat="1">
      <c r="B65" s="1" t="s">
        <v>2</v>
      </c>
      <c r="C65" s="2">
        <v>3.2</v>
      </c>
      <c r="D65" s="1" t="s">
        <v>525</v>
      </c>
      <c r="E65" s="1"/>
      <c r="L65" s="15" t="s">
        <v>118</v>
      </c>
    </row>
    <row r="66" spans="1:16" ht="6" customHeight="1"/>
    <row r="67" spans="1:16" ht="21.75" customHeight="1">
      <c r="A67" s="960" t="s">
        <v>3</v>
      </c>
      <c r="B67" s="960"/>
      <c r="C67" s="960"/>
      <c r="D67" s="961"/>
      <c r="E67" s="753"/>
      <c r="F67" s="966" t="s">
        <v>81</v>
      </c>
      <c r="G67" s="967"/>
      <c r="H67" s="967"/>
      <c r="I67" s="967"/>
      <c r="J67" s="967"/>
      <c r="K67" s="967"/>
      <c r="L67" s="967"/>
      <c r="M67" s="967"/>
      <c r="N67" s="967"/>
      <c r="O67" s="968"/>
      <c r="P67" s="344"/>
    </row>
    <row r="68" spans="1:16">
      <c r="A68" s="962"/>
      <c r="B68" s="962"/>
      <c r="C68" s="962"/>
      <c r="D68" s="963"/>
      <c r="E68" s="754"/>
      <c r="F68" s="753"/>
      <c r="G68" s="345"/>
      <c r="H68" s="753"/>
      <c r="I68" s="753"/>
      <c r="J68" s="753"/>
      <c r="K68" s="753"/>
      <c r="L68" s="753"/>
      <c r="M68" s="753"/>
      <c r="N68" s="753"/>
      <c r="O68" s="353" t="s">
        <v>82</v>
      </c>
      <c r="P68" s="348"/>
    </row>
    <row r="69" spans="1:16">
      <c r="A69" s="962"/>
      <c r="B69" s="962"/>
      <c r="C69" s="962"/>
      <c r="D69" s="963"/>
      <c r="E69" s="754"/>
      <c r="F69" s="354"/>
      <c r="G69" s="800" t="s">
        <v>83</v>
      </c>
      <c r="H69" s="354" t="s">
        <v>84</v>
      </c>
      <c r="I69" s="354" t="s">
        <v>84</v>
      </c>
      <c r="J69" s="354" t="s">
        <v>85</v>
      </c>
      <c r="K69" s="755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962"/>
      <c r="B70" s="962"/>
      <c r="C70" s="962"/>
      <c r="D70" s="963"/>
      <c r="E70" s="354" t="s">
        <v>7</v>
      </c>
      <c r="F70" s="354" t="s">
        <v>88</v>
      </c>
      <c r="G70" s="800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798" t="s">
        <v>5</v>
      </c>
    </row>
    <row r="71" spans="1:16">
      <c r="A71" s="962"/>
      <c r="B71" s="962"/>
      <c r="C71" s="962"/>
      <c r="D71" s="963"/>
      <c r="E71" s="354" t="s">
        <v>11</v>
      </c>
      <c r="F71" s="354" t="s">
        <v>92</v>
      </c>
      <c r="G71" s="800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962"/>
      <c r="B72" s="962"/>
      <c r="C72" s="962"/>
      <c r="D72" s="963"/>
      <c r="E72" s="754"/>
      <c r="F72" s="755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754" t="s">
        <v>101</v>
      </c>
      <c r="P72" s="348"/>
    </row>
    <row r="73" spans="1:16">
      <c r="A73" s="964"/>
      <c r="B73" s="964"/>
      <c r="C73" s="964"/>
      <c r="D73" s="965"/>
      <c r="E73" s="756"/>
      <c r="F73" s="350"/>
      <c r="G73" s="756"/>
      <c r="H73" s="756"/>
      <c r="I73" s="756"/>
      <c r="J73" s="756"/>
      <c r="K73" s="756"/>
      <c r="L73" s="756"/>
      <c r="M73" s="756"/>
      <c r="N73" s="756"/>
      <c r="O73" s="757" t="s">
        <v>100</v>
      </c>
      <c r="P73" s="351"/>
    </row>
    <row r="74" spans="1:16" ht="3" customHeight="1">
      <c r="A74" s="792"/>
      <c r="B74" s="792"/>
      <c r="C74" s="792"/>
      <c r="D74" s="793"/>
      <c r="E74" s="754"/>
      <c r="F74" s="347"/>
      <c r="G74" s="753"/>
      <c r="H74" s="754"/>
      <c r="I74" s="754"/>
      <c r="J74" s="754"/>
      <c r="K74" s="754"/>
      <c r="L74" s="754"/>
      <c r="M74" s="754"/>
      <c r="N74" s="754"/>
      <c r="O74" s="800"/>
      <c r="P74" s="348"/>
    </row>
    <row r="75" spans="1:16" s="759" customFormat="1" ht="27" customHeight="1">
      <c r="A75" s="969" t="s">
        <v>21</v>
      </c>
      <c r="B75" s="969"/>
      <c r="C75" s="969"/>
      <c r="D75" s="970"/>
      <c r="E75" s="758">
        <f>SUM(E76:E88)</f>
        <v>20</v>
      </c>
      <c r="F75" s="758">
        <f t="shared" ref="F75:O75" si="11">SUM(F76:F88)</f>
        <v>2</v>
      </c>
      <c r="G75" s="758">
        <f t="shared" si="11"/>
        <v>1</v>
      </c>
      <c r="H75" s="758">
        <f t="shared" si="11"/>
        <v>3</v>
      </c>
      <c r="I75" s="758">
        <f t="shared" si="11"/>
        <v>10</v>
      </c>
      <c r="J75" s="758">
        <f t="shared" si="11"/>
        <v>0</v>
      </c>
      <c r="K75" s="758">
        <f t="shared" si="11"/>
        <v>0</v>
      </c>
      <c r="L75" s="758">
        <f t="shared" si="11"/>
        <v>1</v>
      </c>
      <c r="M75" s="758">
        <f t="shared" si="11"/>
        <v>0</v>
      </c>
      <c r="N75" s="758">
        <f t="shared" si="11"/>
        <v>0</v>
      </c>
      <c r="O75" s="758">
        <f t="shared" si="11"/>
        <v>3</v>
      </c>
      <c r="P75" s="794" t="s">
        <v>11</v>
      </c>
    </row>
    <row r="76" spans="1:16" s="763" customFormat="1">
      <c r="A76" s="760"/>
      <c r="B76" s="61" t="s">
        <v>22</v>
      </c>
      <c r="C76" s="760"/>
      <c r="D76" s="761"/>
      <c r="E76" s="758">
        <f>SUM(F76:O76)</f>
        <v>16</v>
      </c>
      <c r="F76" s="762">
        <v>2</v>
      </c>
      <c r="G76" s="761">
        <v>1</v>
      </c>
      <c r="H76" s="762">
        <v>2</v>
      </c>
      <c r="I76" s="762">
        <v>8</v>
      </c>
      <c r="J76" s="762"/>
      <c r="K76" s="762"/>
      <c r="L76" s="762">
        <v>1</v>
      </c>
      <c r="M76" s="762"/>
      <c r="N76" s="762"/>
      <c r="O76" s="762">
        <v>2</v>
      </c>
      <c r="P76" s="60" t="s">
        <v>23</v>
      </c>
    </row>
    <row r="77" spans="1:16" s="763" customFormat="1">
      <c r="A77" s="760"/>
      <c r="B77" s="59" t="s">
        <v>24</v>
      </c>
      <c r="C77" s="760"/>
      <c r="D77" s="761"/>
      <c r="E77" s="758">
        <f t="shared" ref="E77:E88" si="12">SUM(F77:O77)</f>
        <v>0</v>
      </c>
      <c r="F77" s="762"/>
      <c r="G77" s="761"/>
      <c r="H77" s="762"/>
      <c r="I77" s="762"/>
      <c r="J77" s="762"/>
      <c r="K77" s="762"/>
      <c r="L77" s="762"/>
      <c r="M77" s="762"/>
      <c r="N77" s="762"/>
      <c r="O77" s="762"/>
      <c r="P77" s="60" t="s">
        <v>26</v>
      </c>
    </row>
    <row r="78" spans="1:16" s="763" customFormat="1">
      <c r="A78" s="760"/>
      <c r="B78" s="59" t="s">
        <v>27</v>
      </c>
      <c r="C78" s="760"/>
      <c r="D78" s="761"/>
      <c r="E78" s="758">
        <f t="shared" si="12"/>
        <v>0</v>
      </c>
      <c r="F78" s="762"/>
      <c r="G78" s="761"/>
      <c r="H78" s="762"/>
      <c r="I78" s="762"/>
      <c r="J78" s="762"/>
      <c r="K78" s="762"/>
      <c r="L78" s="762"/>
      <c r="M78" s="762"/>
      <c r="N78" s="762"/>
      <c r="O78" s="762"/>
      <c r="P78" s="60" t="s">
        <v>28</v>
      </c>
    </row>
    <row r="79" spans="1:16" s="763" customFormat="1">
      <c r="A79" s="760"/>
      <c r="B79" s="59" t="s">
        <v>29</v>
      </c>
      <c r="C79" s="760"/>
      <c r="D79" s="761"/>
      <c r="E79" s="758">
        <f t="shared" si="12"/>
        <v>0</v>
      </c>
      <c r="F79" s="762"/>
      <c r="G79" s="761"/>
      <c r="H79" s="762"/>
      <c r="I79" s="762"/>
      <c r="J79" s="762"/>
      <c r="K79" s="762"/>
      <c r="L79" s="762"/>
      <c r="M79" s="762"/>
      <c r="N79" s="762"/>
      <c r="O79" s="762"/>
      <c r="P79" s="60" t="s">
        <v>30</v>
      </c>
    </row>
    <row r="80" spans="1:16" s="763" customFormat="1">
      <c r="A80" s="760"/>
      <c r="B80" s="59" t="s">
        <v>31</v>
      </c>
      <c r="C80" s="760"/>
      <c r="D80" s="761"/>
      <c r="E80" s="758">
        <f t="shared" si="12"/>
        <v>2</v>
      </c>
      <c r="F80" s="762"/>
      <c r="G80" s="761"/>
      <c r="H80" s="762"/>
      <c r="I80" s="762">
        <v>2</v>
      </c>
      <c r="J80" s="762"/>
      <c r="K80" s="762"/>
      <c r="L80" s="762"/>
      <c r="M80" s="762"/>
      <c r="N80" s="762"/>
      <c r="O80" s="762"/>
      <c r="P80" s="60" t="s">
        <v>32</v>
      </c>
    </row>
    <row r="81" spans="1:16" s="763" customFormat="1">
      <c r="A81" s="760"/>
      <c r="B81" s="59" t="s">
        <v>33</v>
      </c>
      <c r="C81" s="760"/>
      <c r="D81" s="761"/>
      <c r="E81" s="758">
        <f t="shared" si="12"/>
        <v>0</v>
      </c>
      <c r="F81" s="762"/>
      <c r="G81" s="761"/>
      <c r="H81" s="762"/>
      <c r="I81" s="762"/>
      <c r="J81" s="762"/>
      <c r="K81" s="762"/>
      <c r="L81" s="762"/>
      <c r="M81" s="762"/>
      <c r="N81" s="762"/>
      <c r="O81" s="762"/>
      <c r="P81" s="60" t="s">
        <v>34</v>
      </c>
    </row>
    <row r="82" spans="1:16" s="763" customFormat="1">
      <c r="A82" s="760"/>
      <c r="B82" s="59" t="s">
        <v>35</v>
      </c>
      <c r="C82" s="760"/>
      <c r="D82" s="761"/>
      <c r="E82" s="758">
        <f t="shared" si="12"/>
        <v>0</v>
      </c>
      <c r="F82" s="762"/>
      <c r="G82" s="761"/>
      <c r="H82" s="762"/>
      <c r="I82" s="762"/>
      <c r="J82" s="762"/>
      <c r="K82" s="762"/>
      <c r="L82" s="762"/>
      <c r="M82" s="762"/>
      <c r="N82" s="762"/>
      <c r="O82" s="762"/>
      <c r="P82" s="60" t="s">
        <v>36</v>
      </c>
    </row>
    <row r="83" spans="1:16" s="763" customFormat="1">
      <c r="A83" s="760"/>
      <c r="B83" s="59" t="s">
        <v>37</v>
      </c>
      <c r="C83" s="760"/>
      <c r="D83" s="761"/>
      <c r="E83" s="758">
        <f t="shared" si="12"/>
        <v>0</v>
      </c>
      <c r="F83" s="762"/>
      <c r="G83" s="761"/>
      <c r="H83" s="762"/>
      <c r="I83" s="762"/>
      <c r="J83" s="762"/>
      <c r="K83" s="762"/>
      <c r="L83" s="762"/>
      <c r="M83" s="762"/>
      <c r="N83" s="762"/>
      <c r="O83" s="762"/>
      <c r="P83" s="60" t="s">
        <v>38</v>
      </c>
    </row>
    <row r="84" spans="1:16" s="763" customFormat="1">
      <c r="A84" s="760"/>
      <c r="B84" s="59" t="s">
        <v>39</v>
      </c>
      <c r="C84" s="760"/>
      <c r="D84" s="761"/>
      <c r="E84" s="758">
        <f t="shared" si="12"/>
        <v>0</v>
      </c>
      <c r="F84" s="762"/>
      <c r="G84" s="761"/>
      <c r="H84" s="762"/>
      <c r="I84" s="762"/>
      <c r="J84" s="762"/>
      <c r="K84" s="762"/>
      <c r="L84" s="762"/>
      <c r="M84" s="762"/>
      <c r="N84" s="762"/>
      <c r="O84" s="762"/>
      <c r="P84" s="60" t="s">
        <v>40</v>
      </c>
    </row>
    <row r="85" spans="1:16" s="763" customFormat="1">
      <c r="A85" s="760"/>
      <c r="B85" s="59" t="s">
        <v>41</v>
      </c>
      <c r="C85" s="760"/>
      <c r="D85" s="761"/>
      <c r="E85" s="758">
        <f t="shared" si="12"/>
        <v>0</v>
      </c>
      <c r="F85" s="762"/>
      <c r="G85" s="761"/>
      <c r="H85" s="762"/>
      <c r="I85" s="762"/>
      <c r="J85" s="762"/>
      <c r="K85" s="762"/>
      <c r="L85" s="762"/>
      <c r="M85" s="762"/>
      <c r="N85" s="762"/>
      <c r="O85" s="762"/>
      <c r="P85" s="60" t="s">
        <v>42</v>
      </c>
    </row>
    <row r="86" spans="1:16" s="763" customFormat="1">
      <c r="A86" s="760"/>
      <c r="B86" s="59" t="s">
        <v>43</v>
      </c>
      <c r="C86" s="760"/>
      <c r="D86" s="761"/>
      <c r="E86" s="758">
        <f t="shared" si="12"/>
        <v>0</v>
      </c>
      <c r="F86" s="762"/>
      <c r="G86" s="761"/>
      <c r="H86" s="762"/>
      <c r="I86" s="762"/>
      <c r="J86" s="762"/>
      <c r="K86" s="762"/>
      <c r="L86" s="762"/>
      <c r="M86" s="762"/>
      <c r="N86" s="762"/>
      <c r="O86" s="762"/>
      <c r="P86" s="60" t="s">
        <v>44</v>
      </c>
    </row>
    <row r="87" spans="1:16" s="763" customFormat="1">
      <c r="A87" s="760"/>
      <c r="B87" s="59" t="s">
        <v>45</v>
      </c>
      <c r="C87" s="760"/>
      <c r="D87" s="761"/>
      <c r="E87" s="758">
        <f t="shared" si="12"/>
        <v>2</v>
      </c>
      <c r="F87" s="762"/>
      <c r="G87" s="761"/>
      <c r="H87" s="762">
        <v>1</v>
      </c>
      <c r="I87" s="762"/>
      <c r="J87" s="762"/>
      <c r="K87" s="762"/>
      <c r="L87" s="762"/>
      <c r="M87" s="762"/>
      <c r="N87" s="762"/>
      <c r="O87" s="762">
        <v>1</v>
      </c>
      <c r="P87" s="60" t="s">
        <v>46</v>
      </c>
    </row>
    <row r="88" spans="1:16" s="763" customFormat="1">
      <c r="A88" s="11"/>
      <c r="B88" s="14" t="s">
        <v>47</v>
      </c>
      <c r="C88" s="11"/>
      <c r="D88" s="301"/>
      <c r="E88" s="758">
        <f t="shared" si="12"/>
        <v>0</v>
      </c>
      <c r="F88" s="762"/>
      <c r="G88" s="762"/>
      <c r="H88" s="762"/>
      <c r="I88" s="762"/>
      <c r="J88" s="762"/>
      <c r="K88" s="762"/>
      <c r="L88" s="762"/>
      <c r="M88" s="762"/>
      <c r="N88" s="762"/>
      <c r="O88" s="762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960" t="s">
        <v>3</v>
      </c>
      <c r="B97" s="960"/>
      <c r="C97" s="960"/>
      <c r="D97" s="961"/>
      <c r="E97" s="753"/>
      <c r="F97" s="966" t="s">
        <v>81</v>
      </c>
      <c r="G97" s="967"/>
      <c r="H97" s="967"/>
      <c r="I97" s="967"/>
      <c r="J97" s="967"/>
      <c r="K97" s="967"/>
      <c r="L97" s="967"/>
      <c r="M97" s="967"/>
      <c r="N97" s="967"/>
      <c r="O97" s="968"/>
      <c r="P97" s="344"/>
    </row>
    <row r="98" spans="1:16">
      <c r="A98" s="962"/>
      <c r="B98" s="962"/>
      <c r="C98" s="962"/>
      <c r="D98" s="963"/>
      <c r="E98" s="754"/>
      <c r="F98" s="753"/>
      <c r="G98" s="345"/>
      <c r="H98" s="753"/>
      <c r="I98" s="753"/>
      <c r="J98" s="753"/>
      <c r="K98" s="753"/>
      <c r="L98" s="753"/>
      <c r="M98" s="753"/>
      <c r="N98" s="753"/>
      <c r="O98" s="353" t="s">
        <v>82</v>
      </c>
      <c r="P98" s="348"/>
    </row>
    <row r="99" spans="1:16">
      <c r="A99" s="962"/>
      <c r="B99" s="962"/>
      <c r="C99" s="962"/>
      <c r="D99" s="963"/>
      <c r="E99" s="754"/>
      <c r="F99" s="354"/>
      <c r="G99" s="800" t="s">
        <v>83</v>
      </c>
      <c r="H99" s="354" t="s">
        <v>84</v>
      </c>
      <c r="I99" s="354" t="s">
        <v>84</v>
      </c>
      <c r="J99" s="354" t="s">
        <v>85</v>
      </c>
      <c r="K99" s="755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962"/>
      <c r="B100" s="962"/>
      <c r="C100" s="962"/>
      <c r="D100" s="963"/>
      <c r="E100" s="354" t="s">
        <v>7</v>
      </c>
      <c r="F100" s="354" t="s">
        <v>88</v>
      </c>
      <c r="G100" s="800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798" t="s">
        <v>5</v>
      </c>
    </row>
    <row r="101" spans="1:16">
      <c r="A101" s="962"/>
      <c r="B101" s="962"/>
      <c r="C101" s="962"/>
      <c r="D101" s="963"/>
      <c r="E101" s="354" t="s">
        <v>11</v>
      </c>
      <c r="F101" s="354" t="s">
        <v>92</v>
      </c>
      <c r="G101" s="800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962"/>
      <c r="B102" s="962"/>
      <c r="C102" s="962"/>
      <c r="D102" s="963"/>
      <c r="E102" s="754"/>
      <c r="F102" s="755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754" t="s">
        <v>101</v>
      </c>
      <c r="P102" s="348"/>
    </row>
    <row r="103" spans="1:16">
      <c r="A103" s="964"/>
      <c r="B103" s="964"/>
      <c r="C103" s="964"/>
      <c r="D103" s="965"/>
      <c r="E103" s="756"/>
      <c r="F103" s="350"/>
      <c r="G103" s="756"/>
      <c r="H103" s="756"/>
      <c r="I103" s="756"/>
      <c r="J103" s="756"/>
      <c r="K103" s="756"/>
      <c r="L103" s="756"/>
      <c r="M103" s="756"/>
      <c r="N103" s="756"/>
      <c r="O103" s="757" t="s">
        <v>100</v>
      </c>
      <c r="P103" s="351"/>
    </row>
    <row r="104" spans="1:16" ht="3" customHeight="1">
      <c r="A104" s="792"/>
      <c r="B104" s="792"/>
      <c r="C104" s="792"/>
      <c r="D104" s="793"/>
      <c r="E104" s="754"/>
      <c r="F104" s="347"/>
      <c r="G104" s="753"/>
      <c r="H104" s="754"/>
      <c r="I104" s="754"/>
      <c r="J104" s="754"/>
      <c r="K104" s="754"/>
      <c r="L104" s="754"/>
      <c r="M104" s="754"/>
      <c r="N104" s="754"/>
      <c r="O104" s="800"/>
      <c r="P104" s="348"/>
    </row>
    <row r="105" spans="1:16" s="759" customFormat="1" ht="27" customHeight="1">
      <c r="A105" s="969" t="s">
        <v>21</v>
      </c>
      <c r="B105" s="969"/>
      <c r="C105" s="969"/>
      <c r="D105" s="970"/>
      <c r="E105" s="758">
        <f>SUM(E106:E117)</f>
        <v>165</v>
      </c>
      <c r="F105" s="758">
        <f t="shared" ref="F105:O105" si="13">SUM(F106:F117)</f>
        <v>2</v>
      </c>
      <c r="G105" s="758">
        <f t="shared" si="13"/>
        <v>124</v>
      </c>
      <c r="H105" s="758">
        <f t="shared" si="13"/>
        <v>33</v>
      </c>
      <c r="I105" s="758">
        <f t="shared" si="13"/>
        <v>3</v>
      </c>
      <c r="J105" s="758">
        <f t="shared" si="13"/>
        <v>0</v>
      </c>
      <c r="K105" s="758">
        <f t="shared" si="13"/>
        <v>0</v>
      </c>
      <c r="L105" s="758">
        <f t="shared" si="13"/>
        <v>1</v>
      </c>
      <c r="M105" s="758">
        <f t="shared" si="13"/>
        <v>0</v>
      </c>
      <c r="N105" s="758">
        <f t="shared" si="13"/>
        <v>0</v>
      </c>
      <c r="O105" s="758">
        <f t="shared" si="13"/>
        <v>2</v>
      </c>
      <c r="P105" s="794" t="s">
        <v>11</v>
      </c>
    </row>
    <row r="106" spans="1:16" s="763" customFormat="1">
      <c r="A106" s="760"/>
      <c r="B106" s="61" t="s">
        <v>22</v>
      </c>
      <c r="C106" s="760"/>
      <c r="D106" s="761"/>
      <c r="E106" s="762">
        <f>SUM(F106:O106)</f>
        <v>0</v>
      </c>
      <c r="F106" s="762"/>
      <c r="G106" s="761"/>
      <c r="H106" s="762"/>
      <c r="I106" s="762"/>
      <c r="J106" s="762"/>
      <c r="K106" s="762"/>
      <c r="L106" s="762"/>
      <c r="M106" s="762"/>
      <c r="N106" s="762"/>
      <c r="O106" s="762"/>
      <c r="P106" s="60" t="s">
        <v>23</v>
      </c>
    </row>
    <row r="107" spans="1:16" s="763" customFormat="1">
      <c r="A107" s="760"/>
      <c r="B107" s="59" t="s">
        <v>24</v>
      </c>
      <c r="C107" s="760"/>
      <c r="D107" s="761"/>
      <c r="E107" s="762">
        <f t="shared" ref="E107:E117" si="14">SUM(F107:O107)</f>
        <v>0</v>
      </c>
      <c r="F107" s="762"/>
      <c r="G107" s="761"/>
      <c r="H107" s="762"/>
      <c r="I107" s="762"/>
      <c r="J107" s="762"/>
      <c r="K107" s="762"/>
      <c r="L107" s="762"/>
      <c r="M107" s="762"/>
      <c r="N107" s="762"/>
      <c r="O107" s="762"/>
      <c r="P107" s="60" t="s">
        <v>26</v>
      </c>
    </row>
    <row r="108" spans="1:16" s="763" customFormat="1">
      <c r="A108" s="760"/>
      <c r="B108" s="59" t="s">
        <v>27</v>
      </c>
      <c r="C108" s="760"/>
      <c r="D108" s="761"/>
      <c r="E108" s="762">
        <f t="shared" si="14"/>
        <v>32</v>
      </c>
      <c r="F108" s="762">
        <v>1</v>
      </c>
      <c r="G108" s="761">
        <v>22</v>
      </c>
      <c r="H108" s="762">
        <v>7</v>
      </c>
      <c r="I108" s="762">
        <v>1</v>
      </c>
      <c r="J108" s="762"/>
      <c r="K108" s="762"/>
      <c r="L108" s="762">
        <v>1</v>
      </c>
      <c r="M108" s="762"/>
      <c r="N108" s="762"/>
      <c r="O108" s="762"/>
      <c r="P108" s="60" t="s">
        <v>28</v>
      </c>
    </row>
    <row r="109" spans="1:16" s="763" customFormat="1">
      <c r="A109" s="760"/>
      <c r="B109" s="59" t="s">
        <v>29</v>
      </c>
      <c r="C109" s="760"/>
      <c r="D109" s="761"/>
      <c r="E109" s="762">
        <f t="shared" si="14"/>
        <v>24</v>
      </c>
      <c r="F109" s="762">
        <v>0</v>
      </c>
      <c r="G109" s="761">
        <v>20</v>
      </c>
      <c r="H109" s="762">
        <v>4</v>
      </c>
      <c r="I109" s="762"/>
      <c r="J109" s="762"/>
      <c r="K109" s="762"/>
      <c r="L109" s="762"/>
      <c r="M109" s="762"/>
      <c r="N109" s="762"/>
      <c r="O109" s="762"/>
      <c r="P109" s="60" t="s">
        <v>30</v>
      </c>
    </row>
    <row r="110" spans="1:16" s="763" customFormat="1">
      <c r="A110" s="760"/>
      <c r="B110" s="59" t="s">
        <v>31</v>
      </c>
      <c r="C110" s="760"/>
      <c r="D110" s="761"/>
      <c r="E110" s="762">
        <f t="shared" si="14"/>
        <v>0</v>
      </c>
      <c r="F110" s="762"/>
      <c r="G110" s="761"/>
      <c r="H110" s="762"/>
      <c r="I110" s="762"/>
      <c r="J110" s="762"/>
      <c r="K110" s="762"/>
      <c r="L110" s="762"/>
      <c r="M110" s="762"/>
      <c r="N110" s="762"/>
      <c r="O110" s="762"/>
      <c r="P110" s="60" t="s">
        <v>32</v>
      </c>
    </row>
    <row r="111" spans="1:16" s="763" customFormat="1">
      <c r="A111" s="760"/>
      <c r="B111" s="59" t="s">
        <v>33</v>
      </c>
      <c r="C111" s="760"/>
      <c r="D111" s="761"/>
      <c r="E111" s="762">
        <f t="shared" si="14"/>
        <v>0</v>
      </c>
      <c r="F111" s="762"/>
      <c r="G111" s="761"/>
      <c r="H111" s="762"/>
      <c r="I111" s="762"/>
      <c r="J111" s="762"/>
      <c r="K111" s="762"/>
      <c r="L111" s="762"/>
      <c r="M111" s="762"/>
      <c r="N111" s="762"/>
      <c r="O111" s="762"/>
      <c r="P111" s="60" t="s">
        <v>34</v>
      </c>
    </row>
    <row r="112" spans="1:16" s="763" customFormat="1">
      <c r="A112" s="760"/>
      <c r="B112" s="59" t="s">
        <v>35</v>
      </c>
      <c r="C112" s="760"/>
      <c r="D112" s="761"/>
      <c r="E112" s="762">
        <f t="shared" si="14"/>
        <v>0</v>
      </c>
      <c r="F112" s="762"/>
      <c r="G112" s="761"/>
      <c r="H112" s="762"/>
      <c r="I112" s="762"/>
      <c r="J112" s="762"/>
      <c r="K112" s="762"/>
      <c r="L112" s="762"/>
      <c r="M112" s="762"/>
      <c r="N112" s="762"/>
      <c r="O112" s="762"/>
      <c r="P112" s="60" t="s">
        <v>36</v>
      </c>
    </row>
    <row r="113" spans="1:16" s="763" customFormat="1">
      <c r="A113" s="760"/>
      <c r="B113" s="59" t="s">
        <v>37</v>
      </c>
      <c r="C113" s="760"/>
      <c r="D113" s="761"/>
      <c r="E113" s="762">
        <f t="shared" si="14"/>
        <v>41</v>
      </c>
      <c r="F113" s="762">
        <v>1</v>
      </c>
      <c r="G113" s="761">
        <v>28</v>
      </c>
      <c r="H113" s="762">
        <v>10</v>
      </c>
      <c r="I113" s="762"/>
      <c r="J113" s="762"/>
      <c r="K113" s="762"/>
      <c r="L113" s="762"/>
      <c r="M113" s="762"/>
      <c r="N113" s="762"/>
      <c r="O113" s="762">
        <v>2</v>
      </c>
      <c r="P113" s="60" t="s">
        <v>38</v>
      </c>
    </row>
    <row r="114" spans="1:16" s="763" customFormat="1">
      <c r="A114" s="760"/>
      <c r="B114" s="59" t="s">
        <v>39</v>
      </c>
      <c r="C114" s="760"/>
      <c r="D114" s="761"/>
      <c r="E114" s="762">
        <f t="shared" si="14"/>
        <v>10</v>
      </c>
      <c r="F114" s="762">
        <v>0</v>
      </c>
      <c r="G114" s="761">
        <v>5</v>
      </c>
      <c r="H114" s="762">
        <v>4</v>
      </c>
      <c r="I114" s="762">
        <v>1</v>
      </c>
      <c r="J114" s="762"/>
      <c r="K114" s="762"/>
      <c r="L114" s="762"/>
      <c r="M114" s="762"/>
      <c r="N114" s="762"/>
      <c r="O114" s="762"/>
      <c r="P114" s="60" t="s">
        <v>40</v>
      </c>
    </row>
    <row r="115" spans="1:16" s="763" customFormat="1">
      <c r="A115" s="760"/>
      <c r="B115" s="59" t="s">
        <v>41</v>
      </c>
      <c r="C115" s="760"/>
      <c r="D115" s="761"/>
      <c r="E115" s="762">
        <f t="shared" si="14"/>
        <v>40</v>
      </c>
      <c r="F115" s="762">
        <v>0</v>
      </c>
      <c r="G115" s="761">
        <v>33</v>
      </c>
      <c r="H115" s="762">
        <v>6</v>
      </c>
      <c r="I115" s="762">
        <v>1</v>
      </c>
      <c r="J115" s="762"/>
      <c r="K115" s="762"/>
      <c r="L115" s="762"/>
      <c r="M115" s="762"/>
      <c r="N115" s="762"/>
      <c r="O115" s="762"/>
      <c r="P115" s="60" t="s">
        <v>42</v>
      </c>
    </row>
    <row r="116" spans="1:16" s="763" customFormat="1">
      <c r="A116" s="760"/>
      <c r="B116" s="59" t="s">
        <v>43</v>
      </c>
      <c r="C116" s="760"/>
      <c r="D116" s="761"/>
      <c r="E116" s="762">
        <f t="shared" si="14"/>
        <v>18</v>
      </c>
      <c r="F116" s="762">
        <v>0</v>
      </c>
      <c r="G116" s="761">
        <v>16</v>
      </c>
      <c r="H116" s="762">
        <v>2</v>
      </c>
      <c r="I116" s="762"/>
      <c r="J116" s="762"/>
      <c r="K116" s="762"/>
      <c r="L116" s="762"/>
      <c r="M116" s="762"/>
      <c r="N116" s="762"/>
      <c r="O116" s="762"/>
      <c r="P116" s="60" t="s">
        <v>44</v>
      </c>
    </row>
    <row r="117" spans="1:16" s="763" customFormat="1">
      <c r="A117" s="760"/>
      <c r="B117" s="59" t="s">
        <v>45</v>
      </c>
      <c r="C117" s="760"/>
      <c r="D117" s="761"/>
      <c r="E117" s="762">
        <f t="shared" si="14"/>
        <v>0</v>
      </c>
      <c r="F117" s="762"/>
      <c r="G117" s="761"/>
      <c r="H117" s="762"/>
      <c r="I117" s="762"/>
      <c r="J117" s="762"/>
      <c r="K117" s="762"/>
      <c r="L117" s="762"/>
      <c r="M117" s="762"/>
      <c r="N117" s="762"/>
      <c r="O117" s="762"/>
      <c r="P117" s="60" t="s">
        <v>46</v>
      </c>
    </row>
    <row r="118" spans="1:16" s="763" customFormat="1">
      <c r="A118" s="11"/>
      <c r="B118" s="14" t="s">
        <v>47</v>
      </c>
      <c r="C118" s="11"/>
      <c r="D118" s="301"/>
      <c r="E118" s="762"/>
      <c r="F118" s="762"/>
      <c r="G118" s="762"/>
      <c r="H118" s="762"/>
      <c r="I118" s="762"/>
      <c r="J118" s="762"/>
      <c r="K118" s="762"/>
      <c r="L118" s="762"/>
      <c r="M118" s="762"/>
      <c r="N118" s="762"/>
      <c r="O118" s="762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524</v>
      </c>
    </row>
    <row r="125" spans="1:16" s="15" customFormat="1">
      <c r="B125" s="1" t="s">
        <v>2</v>
      </c>
      <c r="C125" s="2">
        <v>3.2</v>
      </c>
      <c r="D125" s="1" t="s">
        <v>525</v>
      </c>
      <c r="E125" s="1"/>
      <c r="L125" s="15" t="s">
        <v>120</v>
      </c>
    </row>
    <row r="126" spans="1:16" ht="6" customHeight="1"/>
    <row r="127" spans="1:16" ht="21.75" customHeight="1">
      <c r="A127" s="960" t="s">
        <v>3</v>
      </c>
      <c r="B127" s="960"/>
      <c r="C127" s="960"/>
      <c r="D127" s="961"/>
      <c r="E127" s="753"/>
      <c r="F127" s="966" t="s">
        <v>81</v>
      </c>
      <c r="G127" s="967"/>
      <c r="H127" s="967"/>
      <c r="I127" s="967"/>
      <c r="J127" s="967"/>
      <c r="K127" s="967"/>
      <c r="L127" s="967"/>
      <c r="M127" s="967"/>
      <c r="N127" s="967"/>
      <c r="O127" s="968"/>
      <c r="P127" s="344"/>
    </row>
    <row r="128" spans="1:16">
      <c r="A128" s="962"/>
      <c r="B128" s="962"/>
      <c r="C128" s="962"/>
      <c r="D128" s="963"/>
      <c r="E128" s="754"/>
      <c r="F128" s="753"/>
      <c r="G128" s="345"/>
      <c r="H128" s="753"/>
      <c r="I128" s="753"/>
      <c r="J128" s="753"/>
      <c r="K128" s="753"/>
      <c r="L128" s="753"/>
      <c r="M128" s="753"/>
      <c r="N128" s="753"/>
      <c r="O128" s="353" t="s">
        <v>82</v>
      </c>
      <c r="P128" s="348"/>
    </row>
    <row r="129" spans="1:16">
      <c r="A129" s="962"/>
      <c r="B129" s="962"/>
      <c r="C129" s="962"/>
      <c r="D129" s="963"/>
      <c r="E129" s="754"/>
      <c r="F129" s="354"/>
      <c r="G129" s="800" t="s">
        <v>83</v>
      </c>
      <c r="H129" s="354" t="s">
        <v>84</v>
      </c>
      <c r="I129" s="354" t="s">
        <v>84</v>
      </c>
      <c r="J129" s="354" t="s">
        <v>85</v>
      </c>
      <c r="K129" s="755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962"/>
      <c r="B130" s="962"/>
      <c r="C130" s="962"/>
      <c r="D130" s="963"/>
      <c r="E130" s="354" t="s">
        <v>7</v>
      </c>
      <c r="F130" s="354" t="s">
        <v>88</v>
      </c>
      <c r="G130" s="800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798" t="s">
        <v>5</v>
      </c>
    </row>
    <row r="131" spans="1:16">
      <c r="A131" s="962"/>
      <c r="B131" s="962"/>
      <c r="C131" s="962"/>
      <c r="D131" s="963"/>
      <c r="E131" s="354" t="s">
        <v>11</v>
      </c>
      <c r="F131" s="354" t="s">
        <v>92</v>
      </c>
      <c r="G131" s="800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962"/>
      <c r="B132" s="962"/>
      <c r="C132" s="962"/>
      <c r="D132" s="963"/>
      <c r="E132" s="754"/>
      <c r="F132" s="755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754" t="s">
        <v>101</v>
      </c>
      <c r="P132" s="348"/>
    </row>
    <row r="133" spans="1:16">
      <c r="A133" s="964"/>
      <c r="B133" s="964"/>
      <c r="C133" s="964"/>
      <c r="D133" s="965"/>
      <c r="E133" s="756"/>
      <c r="F133" s="350"/>
      <c r="G133" s="756"/>
      <c r="H133" s="756"/>
      <c r="I133" s="756"/>
      <c r="J133" s="756"/>
      <c r="K133" s="756"/>
      <c r="L133" s="756"/>
      <c r="M133" s="756"/>
      <c r="N133" s="756"/>
      <c r="O133" s="757" t="s">
        <v>100</v>
      </c>
      <c r="P133" s="351"/>
    </row>
    <row r="134" spans="1:16" ht="3" customHeight="1">
      <c r="A134" s="792"/>
      <c r="B134" s="792"/>
      <c r="C134" s="792"/>
      <c r="D134" s="793"/>
      <c r="E134" s="754"/>
      <c r="F134" s="347"/>
      <c r="G134" s="753"/>
      <c r="H134" s="754"/>
      <c r="I134" s="754"/>
      <c r="J134" s="754"/>
      <c r="K134" s="754"/>
      <c r="L134" s="754"/>
      <c r="M134" s="754"/>
      <c r="N134" s="754"/>
      <c r="O134" s="800"/>
      <c r="P134" s="348"/>
    </row>
    <row r="135" spans="1:16" s="759" customFormat="1" ht="27" customHeight="1">
      <c r="A135" s="969" t="s">
        <v>21</v>
      </c>
      <c r="B135" s="969"/>
      <c r="C135" s="969"/>
      <c r="D135" s="970"/>
      <c r="E135" s="758">
        <f>SUM(E136:E148)</f>
        <v>94</v>
      </c>
      <c r="F135" s="758">
        <f t="shared" ref="F135:O135" si="15">SUM(F136:F148)</f>
        <v>0</v>
      </c>
      <c r="G135" s="758">
        <f t="shared" si="15"/>
        <v>82</v>
      </c>
      <c r="H135" s="758">
        <f t="shared" si="15"/>
        <v>12</v>
      </c>
      <c r="I135" s="758">
        <f t="shared" si="15"/>
        <v>0</v>
      </c>
      <c r="J135" s="758">
        <f t="shared" si="15"/>
        <v>0</v>
      </c>
      <c r="K135" s="758">
        <f t="shared" si="15"/>
        <v>0</v>
      </c>
      <c r="L135" s="758">
        <f t="shared" si="15"/>
        <v>0</v>
      </c>
      <c r="M135" s="758">
        <f t="shared" si="15"/>
        <v>0</v>
      </c>
      <c r="N135" s="758">
        <f t="shared" si="15"/>
        <v>0</v>
      </c>
      <c r="O135" s="758">
        <f t="shared" si="15"/>
        <v>0</v>
      </c>
      <c r="P135" s="794" t="s">
        <v>11</v>
      </c>
    </row>
    <row r="136" spans="1:16" s="763" customFormat="1">
      <c r="A136" s="760"/>
      <c r="B136" s="61" t="s">
        <v>22</v>
      </c>
      <c r="C136" s="760"/>
      <c r="D136" s="761"/>
      <c r="E136" s="762"/>
      <c r="F136" s="762"/>
      <c r="G136" s="761"/>
      <c r="H136" s="762"/>
      <c r="I136" s="762"/>
      <c r="J136" s="762"/>
      <c r="K136" s="762"/>
      <c r="L136" s="762"/>
      <c r="M136" s="762"/>
      <c r="N136" s="762"/>
      <c r="O136" s="762"/>
      <c r="P136" s="60" t="s">
        <v>23</v>
      </c>
    </row>
    <row r="137" spans="1:16" s="763" customFormat="1">
      <c r="A137" s="760"/>
      <c r="B137" s="59" t="s">
        <v>24</v>
      </c>
      <c r="C137" s="760"/>
      <c r="D137" s="761"/>
      <c r="E137" s="762"/>
      <c r="F137" s="762"/>
      <c r="G137" s="761"/>
      <c r="H137" s="762"/>
      <c r="I137" s="762"/>
      <c r="J137" s="762"/>
      <c r="K137" s="762"/>
      <c r="L137" s="762"/>
      <c r="M137" s="762"/>
      <c r="N137" s="762"/>
      <c r="O137" s="762"/>
      <c r="P137" s="60" t="s">
        <v>26</v>
      </c>
    </row>
    <row r="138" spans="1:16" s="763" customFormat="1">
      <c r="A138" s="760"/>
      <c r="B138" s="59" t="s">
        <v>27</v>
      </c>
      <c r="C138" s="760"/>
      <c r="D138" s="761"/>
      <c r="E138" s="762"/>
      <c r="F138" s="762"/>
      <c r="G138" s="761"/>
      <c r="H138" s="762"/>
      <c r="I138" s="762"/>
      <c r="J138" s="762"/>
      <c r="K138" s="762"/>
      <c r="L138" s="762"/>
      <c r="M138" s="762"/>
      <c r="N138" s="762"/>
      <c r="O138" s="762"/>
      <c r="P138" s="60" t="s">
        <v>28</v>
      </c>
    </row>
    <row r="139" spans="1:16" s="763" customFormat="1">
      <c r="A139" s="760"/>
      <c r="B139" s="59" t="s">
        <v>29</v>
      </c>
      <c r="C139" s="760"/>
      <c r="D139" s="761"/>
      <c r="E139" s="762"/>
      <c r="F139" s="762"/>
      <c r="G139" s="761"/>
      <c r="H139" s="762"/>
      <c r="I139" s="762"/>
      <c r="J139" s="762"/>
      <c r="K139" s="762"/>
      <c r="L139" s="762"/>
      <c r="M139" s="762"/>
      <c r="N139" s="762"/>
      <c r="O139" s="762"/>
      <c r="P139" s="60" t="s">
        <v>30</v>
      </c>
    </row>
    <row r="140" spans="1:16" s="763" customFormat="1">
      <c r="A140" s="760"/>
      <c r="B140" s="59" t="s">
        <v>31</v>
      </c>
      <c r="C140" s="760"/>
      <c r="D140" s="761"/>
      <c r="E140" s="762"/>
      <c r="F140" s="762"/>
      <c r="G140" s="761"/>
      <c r="H140" s="762"/>
      <c r="I140" s="762"/>
      <c r="J140" s="762"/>
      <c r="K140" s="762"/>
      <c r="L140" s="762"/>
      <c r="M140" s="762"/>
      <c r="N140" s="762"/>
      <c r="O140" s="762"/>
      <c r="P140" s="60" t="s">
        <v>32</v>
      </c>
    </row>
    <row r="141" spans="1:16" s="763" customFormat="1">
      <c r="A141" s="760"/>
      <c r="B141" s="59" t="s">
        <v>33</v>
      </c>
      <c r="C141" s="760"/>
      <c r="D141" s="761"/>
      <c r="E141" s="781">
        <f>SUM(F141:O141)</f>
        <v>35</v>
      </c>
      <c r="F141" s="781">
        <v>0</v>
      </c>
      <c r="G141" s="782">
        <v>31</v>
      </c>
      <c r="H141" s="781">
        <v>4</v>
      </c>
      <c r="I141" s="781">
        <v>0</v>
      </c>
      <c r="J141" s="781">
        <v>0</v>
      </c>
      <c r="K141" s="781">
        <v>0</v>
      </c>
      <c r="L141" s="781">
        <v>0</v>
      </c>
      <c r="M141" s="781">
        <v>0</v>
      </c>
      <c r="N141" s="781">
        <v>0</v>
      </c>
      <c r="O141" s="781">
        <v>0</v>
      </c>
      <c r="P141" s="60" t="s">
        <v>34</v>
      </c>
    </row>
    <row r="142" spans="1:16" s="763" customFormat="1">
      <c r="A142" s="760"/>
      <c r="B142" s="59" t="s">
        <v>35</v>
      </c>
      <c r="C142" s="760"/>
      <c r="D142" s="761"/>
      <c r="E142" s="781">
        <f>SUM(F142:O142)</f>
        <v>26</v>
      </c>
      <c r="F142" s="781">
        <v>0</v>
      </c>
      <c r="G142" s="782">
        <v>21</v>
      </c>
      <c r="H142" s="781">
        <v>5</v>
      </c>
      <c r="I142" s="781">
        <v>0</v>
      </c>
      <c r="J142" s="781">
        <v>0</v>
      </c>
      <c r="K142" s="781">
        <v>0</v>
      </c>
      <c r="L142" s="781">
        <v>0</v>
      </c>
      <c r="M142" s="781">
        <v>0</v>
      </c>
      <c r="N142" s="781">
        <v>0</v>
      </c>
      <c r="O142" s="781">
        <v>0</v>
      </c>
      <c r="P142" s="60" t="s">
        <v>36</v>
      </c>
    </row>
    <row r="143" spans="1:16" s="763" customFormat="1">
      <c r="A143" s="760"/>
      <c r="B143" s="59" t="s">
        <v>37</v>
      </c>
      <c r="C143" s="760"/>
      <c r="D143" s="761"/>
      <c r="E143" s="762"/>
      <c r="F143" s="762"/>
      <c r="G143" s="761"/>
      <c r="H143" s="762"/>
      <c r="I143" s="762"/>
      <c r="J143" s="762"/>
      <c r="K143" s="762"/>
      <c r="L143" s="762"/>
      <c r="M143" s="762"/>
      <c r="N143" s="762"/>
      <c r="O143" s="762"/>
      <c r="P143" s="60" t="s">
        <v>38</v>
      </c>
    </row>
    <row r="144" spans="1:16" s="763" customFormat="1">
      <c r="A144" s="760"/>
      <c r="B144" s="59" t="s">
        <v>39</v>
      </c>
      <c r="C144" s="760"/>
      <c r="D144" s="761"/>
      <c r="E144" s="762"/>
      <c r="F144" s="762"/>
      <c r="G144" s="761"/>
      <c r="H144" s="762"/>
      <c r="I144" s="762"/>
      <c r="J144" s="762"/>
      <c r="K144" s="762"/>
      <c r="L144" s="762"/>
      <c r="M144" s="762"/>
      <c r="N144" s="762"/>
      <c r="O144" s="762"/>
      <c r="P144" s="60" t="s">
        <v>40</v>
      </c>
    </row>
    <row r="145" spans="1:16" s="763" customFormat="1">
      <c r="A145" s="760"/>
      <c r="B145" s="59" t="s">
        <v>41</v>
      </c>
      <c r="C145" s="760"/>
      <c r="D145" s="761"/>
      <c r="E145" s="762"/>
      <c r="F145" s="762"/>
      <c r="G145" s="761"/>
      <c r="H145" s="762"/>
      <c r="I145" s="762"/>
      <c r="J145" s="762"/>
      <c r="K145" s="762"/>
      <c r="L145" s="762"/>
      <c r="M145" s="762"/>
      <c r="N145" s="762"/>
      <c r="O145" s="762"/>
      <c r="P145" s="60" t="s">
        <v>42</v>
      </c>
    </row>
    <row r="146" spans="1:16" s="763" customFormat="1">
      <c r="A146" s="760"/>
      <c r="B146" s="59" t="s">
        <v>43</v>
      </c>
      <c r="C146" s="760"/>
      <c r="D146" s="761"/>
      <c r="E146" s="762"/>
      <c r="F146" s="762"/>
      <c r="G146" s="761"/>
      <c r="H146" s="762"/>
      <c r="I146" s="762"/>
      <c r="J146" s="762"/>
      <c r="K146" s="762"/>
      <c r="L146" s="762"/>
      <c r="M146" s="762"/>
      <c r="N146" s="762"/>
      <c r="O146" s="762"/>
      <c r="P146" s="60" t="s">
        <v>44</v>
      </c>
    </row>
    <row r="147" spans="1:16" s="763" customFormat="1">
      <c r="A147" s="760"/>
      <c r="B147" s="59" t="s">
        <v>45</v>
      </c>
      <c r="C147" s="760"/>
      <c r="D147" s="761"/>
      <c r="E147" s="762"/>
      <c r="F147" s="762"/>
      <c r="G147" s="761"/>
      <c r="H147" s="762"/>
      <c r="I147" s="762"/>
      <c r="J147" s="762"/>
      <c r="K147" s="762"/>
      <c r="L147" s="762"/>
      <c r="M147" s="762"/>
      <c r="N147" s="762"/>
      <c r="O147" s="762"/>
      <c r="P147" s="60" t="s">
        <v>46</v>
      </c>
    </row>
    <row r="148" spans="1:16" s="763" customFormat="1">
      <c r="A148" s="11"/>
      <c r="B148" s="14" t="s">
        <v>47</v>
      </c>
      <c r="C148" s="11"/>
      <c r="D148" s="301"/>
      <c r="E148" s="781">
        <f>SUM(F148:O148)</f>
        <v>33</v>
      </c>
      <c r="F148" s="781">
        <v>0</v>
      </c>
      <c r="G148" s="781">
        <v>30</v>
      </c>
      <c r="H148" s="781">
        <v>3</v>
      </c>
      <c r="I148" s="781">
        <v>0</v>
      </c>
      <c r="J148" s="781">
        <v>0</v>
      </c>
      <c r="K148" s="781">
        <v>0</v>
      </c>
      <c r="L148" s="781">
        <v>0</v>
      </c>
      <c r="M148" s="781">
        <v>0</v>
      </c>
      <c r="N148" s="781">
        <v>0</v>
      </c>
      <c r="O148" s="781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960" t="s">
        <v>3</v>
      </c>
      <c r="B157" s="960"/>
      <c r="C157" s="960"/>
      <c r="D157" s="961"/>
      <c r="E157" s="753"/>
      <c r="F157" s="966" t="s">
        <v>81</v>
      </c>
      <c r="G157" s="967"/>
      <c r="H157" s="967"/>
      <c r="I157" s="967"/>
      <c r="J157" s="967"/>
      <c r="K157" s="967"/>
      <c r="L157" s="967"/>
      <c r="M157" s="967"/>
      <c r="N157" s="967"/>
      <c r="O157" s="968"/>
      <c r="P157" s="344"/>
    </row>
    <row r="158" spans="1:16">
      <c r="A158" s="962"/>
      <c r="B158" s="962"/>
      <c r="C158" s="962"/>
      <c r="D158" s="963"/>
      <c r="E158" s="754"/>
      <c r="F158" s="753"/>
      <c r="G158" s="345"/>
      <c r="H158" s="753"/>
      <c r="I158" s="753"/>
      <c r="J158" s="753"/>
      <c r="K158" s="753"/>
      <c r="L158" s="753"/>
      <c r="M158" s="753"/>
      <c r="N158" s="753"/>
      <c r="O158" s="353" t="s">
        <v>82</v>
      </c>
      <c r="P158" s="348"/>
    </row>
    <row r="159" spans="1:16">
      <c r="A159" s="962"/>
      <c r="B159" s="962"/>
      <c r="C159" s="962"/>
      <c r="D159" s="963"/>
      <c r="E159" s="754"/>
      <c r="F159" s="354"/>
      <c r="G159" s="800" t="s">
        <v>83</v>
      </c>
      <c r="H159" s="354" t="s">
        <v>84</v>
      </c>
      <c r="I159" s="354" t="s">
        <v>84</v>
      </c>
      <c r="J159" s="354" t="s">
        <v>85</v>
      </c>
      <c r="K159" s="755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962"/>
      <c r="B160" s="962"/>
      <c r="C160" s="962"/>
      <c r="D160" s="963"/>
      <c r="E160" s="354" t="s">
        <v>7</v>
      </c>
      <c r="F160" s="354" t="s">
        <v>88</v>
      </c>
      <c r="G160" s="800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798" t="s">
        <v>5</v>
      </c>
    </row>
    <row r="161" spans="1:16">
      <c r="A161" s="962"/>
      <c r="B161" s="962"/>
      <c r="C161" s="962"/>
      <c r="D161" s="963"/>
      <c r="E161" s="354" t="s">
        <v>11</v>
      </c>
      <c r="F161" s="354" t="s">
        <v>92</v>
      </c>
      <c r="G161" s="800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962"/>
      <c r="B162" s="962"/>
      <c r="C162" s="962"/>
      <c r="D162" s="963"/>
      <c r="E162" s="754"/>
      <c r="F162" s="755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754" t="s">
        <v>101</v>
      </c>
      <c r="P162" s="348"/>
    </row>
    <row r="163" spans="1:16">
      <c r="A163" s="964"/>
      <c r="B163" s="964"/>
      <c r="C163" s="964"/>
      <c r="D163" s="965"/>
      <c r="E163" s="756"/>
      <c r="F163" s="350"/>
      <c r="G163" s="756"/>
      <c r="H163" s="756"/>
      <c r="I163" s="756"/>
      <c r="J163" s="756"/>
      <c r="K163" s="756"/>
      <c r="L163" s="756"/>
      <c r="M163" s="756"/>
      <c r="N163" s="756"/>
      <c r="O163" s="757" t="s">
        <v>100</v>
      </c>
      <c r="P163" s="351"/>
    </row>
    <row r="164" spans="1:16" ht="3" customHeight="1">
      <c r="A164" s="792"/>
      <c r="B164" s="792"/>
      <c r="C164" s="792"/>
      <c r="D164" s="793"/>
      <c r="E164" s="754"/>
      <c r="F164" s="347"/>
      <c r="G164" s="753"/>
      <c r="H164" s="754"/>
      <c r="I164" s="754"/>
      <c r="J164" s="754"/>
      <c r="K164" s="754"/>
      <c r="L164" s="754"/>
      <c r="M164" s="754"/>
      <c r="N164" s="754"/>
      <c r="O164" s="800"/>
      <c r="P164" s="348"/>
    </row>
    <row r="165" spans="1:16" s="759" customFormat="1" ht="27" customHeight="1">
      <c r="A165" s="969" t="s">
        <v>21</v>
      </c>
      <c r="B165" s="969"/>
      <c r="C165" s="969"/>
      <c r="D165" s="970"/>
      <c r="E165" s="758">
        <f>SUM(E166:E178)</f>
        <v>31</v>
      </c>
      <c r="F165" s="758">
        <f t="shared" ref="F165:O165" si="16">SUM(F166:F178)</f>
        <v>0</v>
      </c>
      <c r="G165" s="758">
        <f t="shared" si="16"/>
        <v>0</v>
      </c>
      <c r="H165" s="758">
        <f t="shared" si="16"/>
        <v>0</v>
      </c>
      <c r="I165" s="758">
        <f t="shared" si="16"/>
        <v>0</v>
      </c>
      <c r="J165" s="758">
        <f t="shared" si="16"/>
        <v>0</v>
      </c>
      <c r="K165" s="758">
        <f t="shared" si="16"/>
        <v>0</v>
      </c>
      <c r="L165" s="758">
        <f t="shared" si="16"/>
        <v>0</v>
      </c>
      <c r="M165" s="758">
        <f t="shared" si="16"/>
        <v>0</v>
      </c>
      <c r="N165" s="758">
        <f t="shared" si="16"/>
        <v>0</v>
      </c>
      <c r="O165" s="758">
        <f t="shared" si="16"/>
        <v>31</v>
      </c>
      <c r="P165" s="794" t="s">
        <v>11</v>
      </c>
    </row>
    <row r="166" spans="1:16" s="763" customFormat="1">
      <c r="A166" s="760"/>
      <c r="B166" s="61" t="s">
        <v>22</v>
      </c>
      <c r="C166" s="760"/>
      <c r="D166" s="761"/>
      <c r="E166" s="762">
        <f>SUM(F166:O166)</f>
        <v>8</v>
      </c>
      <c r="F166" s="762"/>
      <c r="G166" s="761"/>
      <c r="H166" s="762"/>
      <c r="I166" s="762"/>
      <c r="J166" s="762"/>
      <c r="K166" s="762"/>
      <c r="L166" s="762"/>
      <c r="M166" s="762"/>
      <c r="N166" s="762"/>
      <c r="O166" s="762">
        <v>8</v>
      </c>
      <c r="P166" s="60" t="s">
        <v>23</v>
      </c>
    </row>
    <row r="167" spans="1:16" s="763" customFormat="1">
      <c r="A167" s="760"/>
      <c r="B167" s="59" t="s">
        <v>24</v>
      </c>
      <c r="C167" s="760"/>
      <c r="D167" s="761"/>
      <c r="E167" s="762">
        <f t="shared" ref="E167:E178" si="17">SUM(F167:O167)</f>
        <v>2</v>
      </c>
      <c r="F167" s="762"/>
      <c r="G167" s="761"/>
      <c r="H167" s="762"/>
      <c r="I167" s="762"/>
      <c r="J167" s="762"/>
      <c r="K167" s="762"/>
      <c r="L167" s="762"/>
      <c r="M167" s="762"/>
      <c r="N167" s="762"/>
      <c r="O167" s="762">
        <v>2</v>
      </c>
      <c r="P167" s="60" t="s">
        <v>26</v>
      </c>
    </row>
    <row r="168" spans="1:16" s="763" customFormat="1">
      <c r="A168" s="760"/>
      <c r="B168" s="59" t="s">
        <v>27</v>
      </c>
      <c r="C168" s="760"/>
      <c r="D168" s="761"/>
      <c r="E168" s="762">
        <f t="shared" si="17"/>
        <v>2</v>
      </c>
      <c r="F168" s="762"/>
      <c r="G168" s="761"/>
      <c r="H168" s="762"/>
      <c r="I168" s="762"/>
      <c r="J168" s="762"/>
      <c r="K168" s="762"/>
      <c r="L168" s="762"/>
      <c r="M168" s="762"/>
      <c r="N168" s="762"/>
      <c r="O168" s="762">
        <v>2</v>
      </c>
      <c r="P168" s="60" t="s">
        <v>28</v>
      </c>
    </row>
    <row r="169" spans="1:16" s="763" customFormat="1">
      <c r="A169" s="760"/>
      <c r="B169" s="59" t="s">
        <v>29</v>
      </c>
      <c r="C169" s="760"/>
      <c r="D169" s="761"/>
      <c r="E169" s="762">
        <f t="shared" si="17"/>
        <v>1</v>
      </c>
      <c r="F169" s="762"/>
      <c r="G169" s="761"/>
      <c r="H169" s="762"/>
      <c r="I169" s="762"/>
      <c r="J169" s="762"/>
      <c r="K169" s="762"/>
      <c r="L169" s="762"/>
      <c r="M169" s="762"/>
      <c r="N169" s="762"/>
      <c r="O169" s="762">
        <v>1</v>
      </c>
      <c r="P169" s="60" t="s">
        <v>30</v>
      </c>
    </row>
    <row r="170" spans="1:16" s="763" customFormat="1">
      <c r="A170" s="760"/>
      <c r="B170" s="59" t="s">
        <v>31</v>
      </c>
      <c r="C170" s="760"/>
      <c r="D170" s="761"/>
      <c r="E170" s="762">
        <f t="shared" si="17"/>
        <v>2</v>
      </c>
      <c r="F170" s="762"/>
      <c r="G170" s="761"/>
      <c r="H170" s="762"/>
      <c r="I170" s="762"/>
      <c r="J170" s="762"/>
      <c r="K170" s="762"/>
      <c r="L170" s="762"/>
      <c r="M170" s="762"/>
      <c r="N170" s="762"/>
      <c r="O170" s="762">
        <v>2</v>
      </c>
      <c r="P170" s="60" t="s">
        <v>32</v>
      </c>
    </row>
    <row r="171" spans="1:16" s="763" customFormat="1">
      <c r="A171" s="760"/>
      <c r="B171" s="59" t="s">
        <v>33</v>
      </c>
      <c r="C171" s="760"/>
      <c r="D171" s="761"/>
      <c r="E171" s="762">
        <f t="shared" si="17"/>
        <v>1</v>
      </c>
      <c r="F171" s="762"/>
      <c r="G171" s="761"/>
      <c r="H171" s="762"/>
      <c r="I171" s="762"/>
      <c r="J171" s="762"/>
      <c r="K171" s="762"/>
      <c r="L171" s="762"/>
      <c r="M171" s="762"/>
      <c r="N171" s="762"/>
      <c r="O171" s="762">
        <v>1</v>
      </c>
      <c r="P171" s="60" t="s">
        <v>34</v>
      </c>
    </row>
    <row r="172" spans="1:16" s="763" customFormat="1">
      <c r="A172" s="760"/>
      <c r="B172" s="59" t="s">
        <v>35</v>
      </c>
      <c r="C172" s="760"/>
      <c r="D172" s="761"/>
      <c r="E172" s="762">
        <f t="shared" si="17"/>
        <v>1</v>
      </c>
      <c r="F172" s="762"/>
      <c r="G172" s="761"/>
      <c r="H172" s="762"/>
      <c r="I172" s="762"/>
      <c r="J172" s="762"/>
      <c r="K172" s="762"/>
      <c r="L172" s="762"/>
      <c r="M172" s="762"/>
      <c r="N172" s="762"/>
      <c r="O172" s="762">
        <v>1</v>
      </c>
      <c r="P172" s="60" t="s">
        <v>36</v>
      </c>
    </row>
    <row r="173" spans="1:16" s="763" customFormat="1">
      <c r="A173" s="760"/>
      <c r="B173" s="59" t="s">
        <v>37</v>
      </c>
      <c r="C173" s="760"/>
      <c r="D173" s="761"/>
      <c r="E173" s="762">
        <f t="shared" si="17"/>
        <v>2</v>
      </c>
      <c r="F173" s="762"/>
      <c r="G173" s="761"/>
      <c r="H173" s="762"/>
      <c r="I173" s="762"/>
      <c r="J173" s="762"/>
      <c r="K173" s="762"/>
      <c r="L173" s="762"/>
      <c r="M173" s="762"/>
      <c r="N173" s="762"/>
      <c r="O173" s="762">
        <v>2</v>
      </c>
      <c r="P173" s="60" t="s">
        <v>38</v>
      </c>
    </row>
    <row r="174" spans="1:16" s="763" customFormat="1">
      <c r="A174" s="760"/>
      <c r="B174" s="59" t="s">
        <v>39</v>
      </c>
      <c r="C174" s="760"/>
      <c r="D174" s="761"/>
      <c r="E174" s="762">
        <f t="shared" si="17"/>
        <v>1</v>
      </c>
      <c r="F174" s="762"/>
      <c r="G174" s="761"/>
      <c r="H174" s="762"/>
      <c r="I174" s="762"/>
      <c r="J174" s="762"/>
      <c r="K174" s="762"/>
      <c r="L174" s="762"/>
      <c r="M174" s="762"/>
      <c r="N174" s="762"/>
      <c r="O174" s="762">
        <v>1</v>
      </c>
      <c r="P174" s="60" t="s">
        <v>40</v>
      </c>
    </row>
    <row r="175" spans="1:16" s="763" customFormat="1">
      <c r="A175" s="760"/>
      <c r="B175" s="59" t="s">
        <v>41</v>
      </c>
      <c r="C175" s="760"/>
      <c r="D175" s="761"/>
      <c r="E175" s="762">
        <f t="shared" si="17"/>
        <v>3</v>
      </c>
      <c r="F175" s="762"/>
      <c r="G175" s="761"/>
      <c r="H175" s="762"/>
      <c r="I175" s="762"/>
      <c r="J175" s="762"/>
      <c r="K175" s="762"/>
      <c r="L175" s="762"/>
      <c r="M175" s="762"/>
      <c r="N175" s="762"/>
      <c r="O175" s="762">
        <v>3</v>
      </c>
      <c r="P175" s="60" t="s">
        <v>42</v>
      </c>
    </row>
    <row r="176" spans="1:16" s="763" customFormat="1">
      <c r="A176" s="760"/>
      <c r="B176" s="59" t="s">
        <v>43</v>
      </c>
      <c r="C176" s="760"/>
      <c r="D176" s="761"/>
      <c r="E176" s="762">
        <f t="shared" si="17"/>
        <v>1</v>
      </c>
      <c r="F176" s="762"/>
      <c r="G176" s="761"/>
      <c r="H176" s="762"/>
      <c r="I176" s="762"/>
      <c r="J176" s="762"/>
      <c r="K176" s="762"/>
      <c r="L176" s="762"/>
      <c r="M176" s="762"/>
      <c r="N176" s="762"/>
      <c r="O176" s="762">
        <v>1</v>
      </c>
      <c r="P176" s="60" t="s">
        <v>44</v>
      </c>
    </row>
    <row r="177" spans="1:16" s="763" customFormat="1">
      <c r="A177" s="760"/>
      <c r="B177" s="59" t="s">
        <v>45</v>
      </c>
      <c r="C177" s="760"/>
      <c r="D177" s="761"/>
      <c r="E177" s="762">
        <f t="shared" si="17"/>
        <v>3</v>
      </c>
      <c r="F177" s="762"/>
      <c r="G177" s="761"/>
      <c r="H177" s="762"/>
      <c r="I177" s="762"/>
      <c r="J177" s="762"/>
      <c r="K177" s="762"/>
      <c r="L177" s="762"/>
      <c r="M177" s="762"/>
      <c r="N177" s="762"/>
      <c r="O177" s="762">
        <v>3</v>
      </c>
      <c r="P177" s="60" t="s">
        <v>46</v>
      </c>
    </row>
    <row r="178" spans="1:16" s="763" customFormat="1">
      <c r="A178" s="11"/>
      <c r="B178" s="14" t="s">
        <v>47</v>
      </c>
      <c r="C178" s="11"/>
      <c r="D178" s="301"/>
      <c r="E178" s="762">
        <f t="shared" si="17"/>
        <v>4</v>
      </c>
      <c r="F178" s="762"/>
      <c r="G178" s="762"/>
      <c r="H178" s="762"/>
      <c r="I178" s="762"/>
      <c r="J178" s="762"/>
      <c r="K178" s="762"/>
      <c r="L178" s="762"/>
      <c r="M178" s="762"/>
      <c r="N178" s="762"/>
      <c r="O178" s="762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524</v>
      </c>
    </row>
    <row r="185" spans="1:16" s="15" customFormat="1">
      <c r="B185" s="1" t="s">
        <v>2</v>
      </c>
      <c r="C185" s="2">
        <v>3.2</v>
      </c>
      <c r="D185" s="1" t="s">
        <v>525</v>
      </c>
      <c r="E185" s="1"/>
      <c r="L185" s="15" t="s">
        <v>124</v>
      </c>
    </row>
    <row r="186" spans="1:16" ht="6" customHeight="1"/>
    <row r="187" spans="1:16" ht="21.75" customHeight="1">
      <c r="A187" s="960" t="s">
        <v>3</v>
      </c>
      <c r="B187" s="960"/>
      <c r="C187" s="960"/>
      <c r="D187" s="961"/>
      <c r="E187" s="753"/>
      <c r="F187" s="966" t="s">
        <v>81</v>
      </c>
      <c r="G187" s="967"/>
      <c r="H187" s="967"/>
      <c r="I187" s="967"/>
      <c r="J187" s="967"/>
      <c r="K187" s="967"/>
      <c r="L187" s="967"/>
      <c r="M187" s="967"/>
      <c r="N187" s="967"/>
      <c r="O187" s="968"/>
      <c r="P187" s="344"/>
    </row>
    <row r="188" spans="1:16">
      <c r="A188" s="962"/>
      <c r="B188" s="962"/>
      <c r="C188" s="962"/>
      <c r="D188" s="963"/>
      <c r="E188" s="754"/>
      <c r="F188" s="753"/>
      <c r="G188" s="345"/>
      <c r="H188" s="753"/>
      <c r="I188" s="753"/>
      <c r="J188" s="753"/>
      <c r="K188" s="753"/>
      <c r="L188" s="753"/>
      <c r="M188" s="753"/>
      <c r="N188" s="753"/>
      <c r="O188" s="353" t="s">
        <v>82</v>
      </c>
      <c r="P188" s="348"/>
    </row>
    <row r="189" spans="1:16">
      <c r="A189" s="962"/>
      <c r="B189" s="962"/>
      <c r="C189" s="962"/>
      <c r="D189" s="963"/>
      <c r="E189" s="754"/>
      <c r="F189" s="354"/>
      <c r="G189" s="800" t="s">
        <v>83</v>
      </c>
      <c r="H189" s="354" t="s">
        <v>84</v>
      </c>
      <c r="I189" s="354" t="s">
        <v>84</v>
      </c>
      <c r="J189" s="354" t="s">
        <v>85</v>
      </c>
      <c r="K189" s="755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962"/>
      <c r="B190" s="962"/>
      <c r="C190" s="962"/>
      <c r="D190" s="963"/>
      <c r="E190" s="354" t="s">
        <v>7</v>
      </c>
      <c r="F190" s="354" t="s">
        <v>88</v>
      </c>
      <c r="G190" s="800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798" t="s">
        <v>5</v>
      </c>
    </row>
    <row r="191" spans="1:16">
      <c r="A191" s="962"/>
      <c r="B191" s="962"/>
      <c r="C191" s="962"/>
      <c r="D191" s="963"/>
      <c r="E191" s="354" t="s">
        <v>11</v>
      </c>
      <c r="F191" s="354" t="s">
        <v>92</v>
      </c>
      <c r="G191" s="800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962"/>
      <c r="B192" s="962"/>
      <c r="C192" s="962"/>
      <c r="D192" s="963"/>
      <c r="E192" s="754"/>
      <c r="F192" s="755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754" t="s">
        <v>101</v>
      </c>
      <c r="P192" s="348"/>
    </row>
    <row r="193" spans="1:16">
      <c r="A193" s="964"/>
      <c r="B193" s="964"/>
      <c r="C193" s="964"/>
      <c r="D193" s="965"/>
      <c r="E193" s="756"/>
      <c r="F193" s="350"/>
      <c r="G193" s="756"/>
      <c r="H193" s="756"/>
      <c r="I193" s="756"/>
      <c r="J193" s="756"/>
      <c r="K193" s="756"/>
      <c r="L193" s="756"/>
      <c r="M193" s="756"/>
      <c r="N193" s="756"/>
      <c r="O193" s="757" t="s">
        <v>100</v>
      </c>
      <c r="P193" s="351"/>
    </row>
    <row r="194" spans="1:16" ht="3" customHeight="1">
      <c r="A194" s="792"/>
      <c r="B194" s="792"/>
      <c r="C194" s="792"/>
      <c r="D194" s="793"/>
      <c r="E194" s="754"/>
      <c r="F194" s="347"/>
      <c r="G194" s="753"/>
      <c r="H194" s="754"/>
      <c r="I194" s="754"/>
      <c r="J194" s="754"/>
      <c r="K194" s="754"/>
      <c r="L194" s="754"/>
      <c r="M194" s="754"/>
      <c r="N194" s="754"/>
      <c r="O194" s="800"/>
      <c r="P194" s="348"/>
    </row>
    <row r="195" spans="1:16" s="759" customFormat="1" ht="27" customHeight="1">
      <c r="A195" s="969" t="s">
        <v>21</v>
      </c>
      <c r="B195" s="969"/>
      <c r="C195" s="969"/>
      <c r="D195" s="970"/>
      <c r="E195" s="758">
        <f>SUM(E196:E208)</f>
        <v>9</v>
      </c>
      <c r="F195" s="758">
        <f t="shared" ref="F195:O195" si="18">SUM(F196:F208)</f>
        <v>0</v>
      </c>
      <c r="G195" s="758">
        <f t="shared" si="18"/>
        <v>0</v>
      </c>
      <c r="H195" s="758">
        <f t="shared" si="18"/>
        <v>0</v>
      </c>
      <c r="I195" s="758">
        <f t="shared" si="18"/>
        <v>0</v>
      </c>
      <c r="J195" s="758">
        <f t="shared" si="18"/>
        <v>0</v>
      </c>
      <c r="K195" s="758">
        <f t="shared" si="18"/>
        <v>0</v>
      </c>
      <c r="L195" s="758">
        <f t="shared" si="18"/>
        <v>0</v>
      </c>
      <c r="M195" s="758">
        <f t="shared" si="18"/>
        <v>0</v>
      </c>
      <c r="N195" s="758">
        <f t="shared" si="18"/>
        <v>1</v>
      </c>
      <c r="O195" s="758">
        <f t="shared" si="18"/>
        <v>8</v>
      </c>
      <c r="P195" s="794" t="s">
        <v>11</v>
      </c>
    </row>
    <row r="196" spans="1:16" s="763" customFormat="1">
      <c r="A196" s="760"/>
      <c r="B196" s="61" t="s">
        <v>22</v>
      </c>
      <c r="C196" s="760"/>
      <c r="D196" s="761"/>
      <c r="E196" s="762">
        <f>SUM(F196:O196)</f>
        <v>2</v>
      </c>
      <c r="F196" s="762"/>
      <c r="G196" s="761"/>
      <c r="H196" s="762"/>
      <c r="I196" s="762"/>
      <c r="J196" s="762"/>
      <c r="K196" s="762"/>
      <c r="L196" s="762"/>
      <c r="M196" s="762"/>
      <c r="N196" s="762"/>
      <c r="O196" s="762">
        <v>2</v>
      </c>
      <c r="P196" s="60" t="s">
        <v>23</v>
      </c>
    </row>
    <row r="197" spans="1:16" s="763" customFormat="1">
      <c r="A197" s="760"/>
      <c r="B197" s="59" t="s">
        <v>24</v>
      </c>
      <c r="C197" s="760"/>
      <c r="D197" s="761"/>
      <c r="E197" s="762">
        <f t="shared" ref="E197:E208" si="19">SUM(F197:O197)</f>
        <v>0</v>
      </c>
      <c r="F197" s="762"/>
      <c r="G197" s="761"/>
      <c r="H197" s="762"/>
      <c r="I197" s="762"/>
      <c r="J197" s="762"/>
      <c r="K197" s="762"/>
      <c r="L197" s="762"/>
      <c r="M197" s="762"/>
      <c r="N197" s="762"/>
      <c r="O197" s="762"/>
      <c r="P197" s="60" t="s">
        <v>26</v>
      </c>
    </row>
    <row r="198" spans="1:16" s="763" customFormat="1">
      <c r="A198" s="760"/>
      <c r="B198" s="59" t="s">
        <v>27</v>
      </c>
      <c r="C198" s="760"/>
      <c r="D198" s="761"/>
      <c r="E198" s="762">
        <f t="shared" si="19"/>
        <v>1</v>
      </c>
      <c r="F198" s="762"/>
      <c r="G198" s="761"/>
      <c r="H198" s="762"/>
      <c r="I198" s="762"/>
      <c r="J198" s="762"/>
      <c r="K198" s="762"/>
      <c r="L198" s="762"/>
      <c r="M198" s="762"/>
      <c r="N198" s="762"/>
      <c r="O198" s="762">
        <v>1</v>
      </c>
      <c r="P198" s="60" t="s">
        <v>28</v>
      </c>
    </row>
    <row r="199" spans="1:16" s="763" customFormat="1">
      <c r="A199" s="760"/>
      <c r="B199" s="59" t="s">
        <v>29</v>
      </c>
      <c r="C199" s="760"/>
      <c r="D199" s="761"/>
      <c r="E199" s="762">
        <f t="shared" si="19"/>
        <v>0</v>
      </c>
      <c r="F199" s="762"/>
      <c r="G199" s="761"/>
      <c r="H199" s="762"/>
      <c r="I199" s="762"/>
      <c r="J199" s="762"/>
      <c r="K199" s="762"/>
      <c r="L199" s="762"/>
      <c r="M199" s="762"/>
      <c r="N199" s="762"/>
      <c r="O199" s="762"/>
      <c r="P199" s="60" t="s">
        <v>30</v>
      </c>
    </row>
    <row r="200" spans="1:16" s="763" customFormat="1">
      <c r="A200" s="760"/>
      <c r="B200" s="59" t="s">
        <v>31</v>
      </c>
      <c r="C200" s="760"/>
      <c r="D200" s="761"/>
      <c r="E200" s="762">
        <f t="shared" si="19"/>
        <v>1</v>
      </c>
      <c r="F200" s="762"/>
      <c r="G200" s="761"/>
      <c r="H200" s="762"/>
      <c r="I200" s="762"/>
      <c r="J200" s="762"/>
      <c r="K200" s="762"/>
      <c r="L200" s="762"/>
      <c r="M200" s="762"/>
      <c r="N200" s="762"/>
      <c r="O200" s="762">
        <v>1</v>
      </c>
      <c r="P200" s="60" t="s">
        <v>32</v>
      </c>
    </row>
    <row r="201" spans="1:16" s="763" customFormat="1">
      <c r="A201" s="760"/>
      <c r="B201" s="59" t="s">
        <v>33</v>
      </c>
      <c r="C201" s="760"/>
      <c r="D201" s="761"/>
      <c r="E201" s="762">
        <f t="shared" si="19"/>
        <v>1</v>
      </c>
      <c r="F201" s="762"/>
      <c r="G201" s="761"/>
      <c r="H201" s="762"/>
      <c r="I201" s="762"/>
      <c r="J201" s="762"/>
      <c r="K201" s="762"/>
      <c r="L201" s="762"/>
      <c r="M201" s="762"/>
      <c r="N201" s="762"/>
      <c r="O201" s="762">
        <v>1</v>
      </c>
      <c r="P201" s="60" t="s">
        <v>34</v>
      </c>
    </row>
    <row r="202" spans="1:16" s="763" customFormat="1">
      <c r="A202" s="760"/>
      <c r="B202" s="59" t="s">
        <v>35</v>
      </c>
      <c r="C202" s="760"/>
      <c r="D202" s="761"/>
      <c r="E202" s="762">
        <f t="shared" si="19"/>
        <v>1</v>
      </c>
      <c r="F202" s="762"/>
      <c r="G202" s="761"/>
      <c r="H202" s="762"/>
      <c r="I202" s="762"/>
      <c r="J202" s="762"/>
      <c r="K202" s="762"/>
      <c r="L202" s="762"/>
      <c r="M202" s="762"/>
      <c r="N202" s="762"/>
      <c r="O202" s="762">
        <v>1</v>
      </c>
      <c r="P202" s="60" t="s">
        <v>36</v>
      </c>
    </row>
    <row r="203" spans="1:16" s="763" customFormat="1">
      <c r="A203" s="760"/>
      <c r="B203" s="59" t="s">
        <v>37</v>
      </c>
      <c r="C203" s="760"/>
      <c r="D203" s="761"/>
      <c r="E203" s="762">
        <f t="shared" si="19"/>
        <v>0</v>
      </c>
      <c r="F203" s="762"/>
      <c r="G203" s="761"/>
      <c r="H203" s="762"/>
      <c r="I203" s="762"/>
      <c r="J203" s="762"/>
      <c r="K203" s="762"/>
      <c r="L203" s="762"/>
      <c r="M203" s="762"/>
      <c r="N203" s="762"/>
      <c r="O203" s="762"/>
      <c r="P203" s="60" t="s">
        <v>38</v>
      </c>
    </row>
    <row r="204" spans="1:16" s="763" customFormat="1">
      <c r="A204" s="760"/>
      <c r="B204" s="59" t="s">
        <v>39</v>
      </c>
      <c r="C204" s="760"/>
      <c r="D204" s="761"/>
      <c r="E204" s="762">
        <f t="shared" si="19"/>
        <v>0</v>
      </c>
      <c r="F204" s="762"/>
      <c r="G204" s="761"/>
      <c r="H204" s="762"/>
      <c r="I204" s="762"/>
      <c r="J204" s="762"/>
      <c r="K204" s="762"/>
      <c r="L204" s="762"/>
      <c r="M204" s="762"/>
      <c r="N204" s="762"/>
      <c r="O204" s="762"/>
      <c r="P204" s="60" t="s">
        <v>40</v>
      </c>
    </row>
    <row r="205" spans="1:16" s="763" customFormat="1">
      <c r="A205" s="760"/>
      <c r="B205" s="59" t="s">
        <v>41</v>
      </c>
      <c r="C205" s="760"/>
      <c r="D205" s="761"/>
      <c r="E205" s="762">
        <f t="shared" si="19"/>
        <v>2</v>
      </c>
      <c r="F205" s="762"/>
      <c r="G205" s="761"/>
      <c r="H205" s="762"/>
      <c r="I205" s="762"/>
      <c r="J205" s="762"/>
      <c r="K205" s="762"/>
      <c r="L205" s="762"/>
      <c r="M205" s="762"/>
      <c r="N205" s="762">
        <v>1</v>
      </c>
      <c r="O205" s="762">
        <v>1</v>
      </c>
      <c r="P205" s="60" t="s">
        <v>42</v>
      </c>
    </row>
    <row r="206" spans="1:16" s="763" customFormat="1">
      <c r="A206" s="760"/>
      <c r="B206" s="59" t="s">
        <v>43</v>
      </c>
      <c r="C206" s="760"/>
      <c r="D206" s="761"/>
      <c r="E206" s="762">
        <f t="shared" si="19"/>
        <v>0</v>
      </c>
      <c r="F206" s="762"/>
      <c r="G206" s="761"/>
      <c r="H206" s="762"/>
      <c r="I206" s="762"/>
      <c r="J206" s="762"/>
      <c r="K206" s="762"/>
      <c r="L206" s="762"/>
      <c r="M206" s="762"/>
      <c r="N206" s="762"/>
      <c r="O206" s="762"/>
      <c r="P206" s="60" t="s">
        <v>44</v>
      </c>
    </row>
    <row r="207" spans="1:16" s="763" customFormat="1">
      <c r="A207" s="760"/>
      <c r="B207" s="59" t="s">
        <v>45</v>
      </c>
      <c r="C207" s="760"/>
      <c r="D207" s="761"/>
      <c r="E207" s="762">
        <f t="shared" si="19"/>
        <v>1</v>
      </c>
      <c r="F207" s="762"/>
      <c r="G207" s="761"/>
      <c r="H207" s="762"/>
      <c r="I207" s="762"/>
      <c r="J207" s="762"/>
      <c r="K207" s="762"/>
      <c r="L207" s="762"/>
      <c r="M207" s="762"/>
      <c r="N207" s="762"/>
      <c r="O207" s="762">
        <v>1</v>
      </c>
      <c r="P207" s="60" t="s">
        <v>46</v>
      </c>
    </row>
    <row r="208" spans="1:16" s="763" customFormat="1">
      <c r="A208" s="11"/>
      <c r="B208" s="14" t="s">
        <v>47</v>
      </c>
      <c r="C208" s="11"/>
      <c r="D208" s="301"/>
      <c r="E208" s="762">
        <f t="shared" si="19"/>
        <v>0</v>
      </c>
      <c r="F208" s="762"/>
      <c r="G208" s="762"/>
      <c r="H208" s="762"/>
      <c r="I208" s="762"/>
      <c r="J208" s="762"/>
      <c r="K208" s="762"/>
      <c r="L208" s="762"/>
      <c r="M208" s="762"/>
      <c r="N208" s="762"/>
      <c r="O208" s="762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960" t="s">
        <v>3</v>
      </c>
      <c r="B217" s="960"/>
      <c r="C217" s="960"/>
      <c r="D217" s="961"/>
      <c r="E217" s="753"/>
      <c r="F217" s="966" t="s">
        <v>81</v>
      </c>
      <c r="G217" s="967"/>
      <c r="H217" s="967"/>
      <c r="I217" s="967"/>
      <c r="J217" s="967"/>
      <c r="K217" s="967"/>
      <c r="L217" s="967"/>
      <c r="M217" s="967"/>
      <c r="N217" s="967"/>
      <c r="O217" s="968"/>
      <c r="P217" s="344"/>
    </row>
    <row r="218" spans="1:16">
      <c r="A218" s="962"/>
      <c r="B218" s="962"/>
      <c r="C218" s="962"/>
      <c r="D218" s="963"/>
      <c r="E218" s="754"/>
      <c r="F218" s="753"/>
      <c r="G218" s="345"/>
      <c r="H218" s="753"/>
      <c r="I218" s="753"/>
      <c r="J218" s="753"/>
      <c r="K218" s="753"/>
      <c r="L218" s="753"/>
      <c r="M218" s="753"/>
      <c r="N218" s="753"/>
      <c r="O218" s="353" t="s">
        <v>82</v>
      </c>
      <c r="P218" s="348"/>
    </row>
    <row r="219" spans="1:16">
      <c r="A219" s="962"/>
      <c r="B219" s="962"/>
      <c r="C219" s="962"/>
      <c r="D219" s="963"/>
      <c r="E219" s="754"/>
      <c r="F219" s="354"/>
      <c r="G219" s="800" t="s">
        <v>83</v>
      </c>
      <c r="H219" s="354" t="s">
        <v>84</v>
      </c>
      <c r="I219" s="354" t="s">
        <v>84</v>
      </c>
      <c r="J219" s="354" t="s">
        <v>85</v>
      </c>
      <c r="K219" s="755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962"/>
      <c r="B220" s="962"/>
      <c r="C220" s="962"/>
      <c r="D220" s="963"/>
      <c r="E220" s="354" t="s">
        <v>7</v>
      </c>
      <c r="F220" s="354" t="s">
        <v>88</v>
      </c>
      <c r="G220" s="800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798" t="s">
        <v>5</v>
      </c>
    </row>
    <row r="221" spans="1:16">
      <c r="A221" s="962"/>
      <c r="B221" s="962"/>
      <c r="C221" s="962"/>
      <c r="D221" s="963"/>
      <c r="E221" s="354" t="s">
        <v>11</v>
      </c>
      <c r="F221" s="354" t="s">
        <v>92</v>
      </c>
      <c r="G221" s="800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962"/>
      <c r="B222" s="962"/>
      <c r="C222" s="962"/>
      <c r="D222" s="963"/>
      <c r="E222" s="754"/>
      <c r="F222" s="755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754" t="s">
        <v>101</v>
      </c>
      <c r="P222" s="348"/>
    </row>
    <row r="223" spans="1:16">
      <c r="A223" s="964"/>
      <c r="B223" s="964"/>
      <c r="C223" s="964"/>
      <c r="D223" s="965"/>
      <c r="E223" s="756"/>
      <c r="F223" s="350"/>
      <c r="G223" s="756"/>
      <c r="H223" s="756"/>
      <c r="I223" s="756"/>
      <c r="J223" s="756"/>
      <c r="K223" s="756"/>
      <c r="L223" s="756"/>
      <c r="M223" s="756"/>
      <c r="N223" s="756"/>
      <c r="O223" s="757" t="s">
        <v>100</v>
      </c>
      <c r="P223" s="351"/>
    </row>
    <row r="224" spans="1:16" ht="3" customHeight="1">
      <c r="A224" s="792"/>
      <c r="B224" s="792"/>
      <c r="C224" s="792"/>
      <c r="D224" s="793"/>
      <c r="E224" s="754"/>
      <c r="F224" s="347"/>
      <c r="G224" s="753"/>
      <c r="H224" s="754"/>
      <c r="I224" s="754"/>
      <c r="J224" s="754"/>
      <c r="K224" s="754"/>
      <c r="L224" s="754"/>
      <c r="M224" s="754"/>
      <c r="N224" s="754"/>
      <c r="O224" s="800"/>
      <c r="P224" s="348"/>
    </row>
    <row r="225" spans="1:16" s="759" customFormat="1" ht="27" customHeight="1">
      <c r="A225" s="969" t="s">
        <v>21</v>
      </c>
      <c r="B225" s="969"/>
      <c r="C225" s="969"/>
      <c r="D225" s="970"/>
      <c r="E225" s="758">
        <f>SUM(E226:E238)</f>
        <v>1</v>
      </c>
      <c r="F225" s="758">
        <f t="shared" ref="F225:O225" si="20">SUM(F226:F238)</f>
        <v>0</v>
      </c>
      <c r="G225" s="758">
        <f t="shared" si="20"/>
        <v>1</v>
      </c>
      <c r="H225" s="758">
        <f t="shared" si="20"/>
        <v>0</v>
      </c>
      <c r="I225" s="758">
        <f t="shared" si="20"/>
        <v>0</v>
      </c>
      <c r="J225" s="758">
        <f t="shared" si="20"/>
        <v>0</v>
      </c>
      <c r="K225" s="758">
        <f t="shared" si="20"/>
        <v>0</v>
      </c>
      <c r="L225" s="758">
        <f t="shared" si="20"/>
        <v>0</v>
      </c>
      <c r="M225" s="758">
        <f t="shared" si="20"/>
        <v>0</v>
      </c>
      <c r="N225" s="758">
        <f t="shared" si="20"/>
        <v>0</v>
      </c>
      <c r="O225" s="758">
        <f t="shared" si="20"/>
        <v>0</v>
      </c>
      <c r="P225" s="794" t="s">
        <v>11</v>
      </c>
    </row>
    <row r="226" spans="1:16" s="763" customFormat="1">
      <c r="A226" s="760"/>
      <c r="B226" s="61" t="s">
        <v>22</v>
      </c>
      <c r="C226" s="760"/>
      <c r="D226" s="761"/>
      <c r="E226" s="762">
        <f>SUM(F226:O226)</f>
        <v>1</v>
      </c>
      <c r="F226" s="762"/>
      <c r="G226" s="761">
        <v>1</v>
      </c>
      <c r="H226" s="762"/>
      <c r="I226" s="762"/>
      <c r="J226" s="762"/>
      <c r="K226" s="762"/>
      <c r="L226" s="762"/>
      <c r="M226" s="762"/>
      <c r="N226" s="762"/>
      <c r="O226" s="762"/>
      <c r="P226" s="60" t="s">
        <v>23</v>
      </c>
    </row>
    <row r="227" spans="1:16" s="763" customFormat="1">
      <c r="A227" s="760"/>
      <c r="B227" s="59" t="s">
        <v>24</v>
      </c>
      <c r="C227" s="760"/>
      <c r="D227" s="761"/>
      <c r="E227" s="762">
        <f t="shared" ref="E227:E238" si="21">SUM(F227:O227)</f>
        <v>0</v>
      </c>
      <c r="F227" s="762"/>
      <c r="G227" s="761"/>
      <c r="H227" s="762"/>
      <c r="I227" s="762"/>
      <c r="J227" s="762"/>
      <c r="K227" s="762"/>
      <c r="L227" s="762"/>
      <c r="M227" s="762"/>
      <c r="N227" s="762"/>
      <c r="O227" s="762"/>
      <c r="P227" s="60" t="s">
        <v>26</v>
      </c>
    </row>
    <row r="228" spans="1:16" s="763" customFormat="1">
      <c r="A228" s="760"/>
      <c r="B228" s="59" t="s">
        <v>27</v>
      </c>
      <c r="C228" s="760"/>
      <c r="D228" s="761"/>
      <c r="E228" s="762">
        <f t="shared" si="21"/>
        <v>0</v>
      </c>
      <c r="F228" s="762"/>
      <c r="G228" s="761"/>
      <c r="H228" s="762"/>
      <c r="I228" s="762"/>
      <c r="J228" s="762"/>
      <c r="K228" s="762"/>
      <c r="L228" s="762"/>
      <c r="M228" s="762"/>
      <c r="N228" s="762"/>
      <c r="O228" s="762"/>
      <c r="P228" s="60" t="s">
        <v>28</v>
      </c>
    </row>
    <row r="229" spans="1:16" s="763" customFormat="1">
      <c r="A229" s="760"/>
      <c r="B229" s="59" t="s">
        <v>29</v>
      </c>
      <c r="C229" s="760"/>
      <c r="D229" s="761"/>
      <c r="E229" s="762">
        <f t="shared" si="21"/>
        <v>0</v>
      </c>
      <c r="F229" s="762"/>
      <c r="G229" s="761"/>
      <c r="H229" s="762"/>
      <c r="I229" s="762"/>
      <c r="J229" s="762"/>
      <c r="K229" s="762"/>
      <c r="L229" s="762"/>
      <c r="M229" s="762"/>
      <c r="N229" s="762"/>
      <c r="O229" s="762"/>
      <c r="P229" s="60" t="s">
        <v>30</v>
      </c>
    </row>
    <row r="230" spans="1:16" s="763" customFormat="1">
      <c r="A230" s="760"/>
      <c r="B230" s="59" t="s">
        <v>31</v>
      </c>
      <c r="C230" s="760"/>
      <c r="D230" s="761"/>
      <c r="E230" s="762">
        <f t="shared" si="21"/>
        <v>0</v>
      </c>
      <c r="F230" s="762"/>
      <c r="G230" s="761"/>
      <c r="H230" s="762"/>
      <c r="I230" s="762"/>
      <c r="J230" s="762"/>
      <c r="K230" s="762"/>
      <c r="L230" s="762"/>
      <c r="M230" s="762"/>
      <c r="N230" s="762"/>
      <c r="O230" s="762"/>
      <c r="P230" s="60" t="s">
        <v>32</v>
      </c>
    </row>
    <row r="231" spans="1:16" s="763" customFormat="1">
      <c r="A231" s="760"/>
      <c r="B231" s="59" t="s">
        <v>33</v>
      </c>
      <c r="C231" s="760"/>
      <c r="D231" s="761"/>
      <c r="E231" s="762">
        <f t="shared" si="21"/>
        <v>0</v>
      </c>
      <c r="F231" s="762"/>
      <c r="G231" s="761"/>
      <c r="H231" s="762"/>
      <c r="I231" s="762"/>
      <c r="J231" s="762"/>
      <c r="K231" s="762"/>
      <c r="L231" s="762"/>
      <c r="M231" s="762"/>
      <c r="N231" s="762"/>
      <c r="O231" s="762"/>
      <c r="P231" s="60" t="s">
        <v>34</v>
      </c>
    </row>
    <row r="232" spans="1:16" s="763" customFormat="1">
      <c r="A232" s="760"/>
      <c r="B232" s="59" t="s">
        <v>35</v>
      </c>
      <c r="C232" s="760"/>
      <c r="D232" s="761"/>
      <c r="E232" s="762">
        <f t="shared" si="21"/>
        <v>0</v>
      </c>
      <c r="F232" s="762"/>
      <c r="G232" s="761"/>
      <c r="H232" s="762"/>
      <c r="I232" s="762"/>
      <c r="J232" s="762"/>
      <c r="K232" s="762"/>
      <c r="L232" s="762"/>
      <c r="M232" s="762"/>
      <c r="N232" s="762"/>
      <c r="O232" s="762"/>
      <c r="P232" s="60" t="s">
        <v>36</v>
      </c>
    </row>
    <row r="233" spans="1:16" s="763" customFormat="1">
      <c r="A233" s="760"/>
      <c r="B233" s="59" t="s">
        <v>37</v>
      </c>
      <c r="C233" s="760"/>
      <c r="D233" s="761"/>
      <c r="E233" s="762">
        <f t="shared" si="21"/>
        <v>0</v>
      </c>
      <c r="F233" s="762"/>
      <c r="G233" s="761"/>
      <c r="H233" s="762"/>
      <c r="I233" s="762"/>
      <c r="J233" s="762"/>
      <c r="K233" s="762"/>
      <c r="L233" s="762"/>
      <c r="M233" s="762"/>
      <c r="N233" s="762"/>
      <c r="O233" s="762"/>
      <c r="P233" s="60" t="s">
        <v>38</v>
      </c>
    </row>
    <row r="234" spans="1:16" s="763" customFormat="1">
      <c r="A234" s="760"/>
      <c r="B234" s="59" t="s">
        <v>39</v>
      </c>
      <c r="C234" s="760"/>
      <c r="D234" s="761"/>
      <c r="E234" s="762">
        <f t="shared" si="21"/>
        <v>0</v>
      </c>
      <c r="F234" s="762"/>
      <c r="G234" s="761"/>
      <c r="H234" s="762"/>
      <c r="I234" s="762"/>
      <c r="J234" s="762"/>
      <c r="K234" s="762"/>
      <c r="L234" s="762"/>
      <c r="M234" s="762"/>
      <c r="N234" s="762"/>
      <c r="O234" s="762"/>
      <c r="P234" s="60" t="s">
        <v>40</v>
      </c>
    </row>
    <row r="235" spans="1:16" s="763" customFormat="1">
      <c r="A235" s="760"/>
      <c r="B235" s="59" t="s">
        <v>41</v>
      </c>
      <c r="C235" s="760"/>
      <c r="D235" s="761"/>
      <c r="E235" s="762">
        <f t="shared" si="21"/>
        <v>0</v>
      </c>
      <c r="F235" s="762"/>
      <c r="G235" s="761"/>
      <c r="H235" s="762"/>
      <c r="I235" s="762"/>
      <c r="J235" s="762"/>
      <c r="K235" s="762"/>
      <c r="L235" s="762"/>
      <c r="M235" s="762"/>
      <c r="N235" s="762"/>
      <c r="O235" s="762"/>
      <c r="P235" s="60" t="s">
        <v>42</v>
      </c>
    </row>
    <row r="236" spans="1:16" s="763" customFormat="1">
      <c r="A236" s="760"/>
      <c r="B236" s="59" t="s">
        <v>43</v>
      </c>
      <c r="C236" s="760"/>
      <c r="D236" s="761"/>
      <c r="E236" s="762">
        <f t="shared" si="21"/>
        <v>0</v>
      </c>
      <c r="F236" s="762"/>
      <c r="G236" s="761"/>
      <c r="H236" s="762"/>
      <c r="I236" s="762"/>
      <c r="J236" s="762"/>
      <c r="K236" s="762"/>
      <c r="L236" s="762"/>
      <c r="M236" s="762"/>
      <c r="N236" s="762"/>
      <c r="O236" s="762"/>
      <c r="P236" s="60" t="s">
        <v>44</v>
      </c>
    </row>
    <row r="237" spans="1:16" s="763" customFormat="1">
      <c r="A237" s="760"/>
      <c r="B237" s="59" t="s">
        <v>45</v>
      </c>
      <c r="C237" s="760"/>
      <c r="D237" s="761"/>
      <c r="E237" s="762">
        <f t="shared" si="21"/>
        <v>0</v>
      </c>
      <c r="F237" s="762"/>
      <c r="G237" s="761"/>
      <c r="H237" s="762"/>
      <c r="I237" s="762"/>
      <c r="J237" s="762"/>
      <c r="K237" s="762"/>
      <c r="L237" s="762"/>
      <c r="M237" s="762"/>
      <c r="N237" s="762"/>
      <c r="O237" s="762"/>
      <c r="P237" s="60" t="s">
        <v>46</v>
      </c>
    </row>
    <row r="238" spans="1:16" s="763" customFormat="1">
      <c r="A238" s="11"/>
      <c r="B238" s="14" t="s">
        <v>47</v>
      </c>
      <c r="C238" s="11"/>
      <c r="D238" s="301"/>
      <c r="E238" s="762">
        <f t="shared" si="21"/>
        <v>0</v>
      </c>
      <c r="F238" s="762"/>
      <c r="G238" s="762"/>
      <c r="H238" s="762"/>
      <c r="I238" s="762"/>
      <c r="J238" s="762"/>
      <c r="K238" s="762"/>
      <c r="L238" s="762"/>
      <c r="M238" s="762"/>
      <c r="N238" s="762"/>
      <c r="O238" s="762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524</v>
      </c>
    </row>
    <row r="245" spans="1:16" s="15" customFormat="1">
      <c r="B245" s="1" t="s">
        <v>2</v>
      </c>
      <c r="C245" s="2">
        <v>3.2</v>
      </c>
      <c r="D245" s="1" t="s">
        <v>525</v>
      </c>
      <c r="E245" s="1"/>
      <c r="L245" s="15" t="s">
        <v>126</v>
      </c>
    </row>
    <row r="246" spans="1:16" ht="6" customHeight="1"/>
    <row r="247" spans="1:16" ht="21.75" customHeight="1">
      <c r="A247" s="960" t="s">
        <v>3</v>
      </c>
      <c r="B247" s="960"/>
      <c r="C247" s="960"/>
      <c r="D247" s="961"/>
      <c r="E247" s="753"/>
      <c r="F247" s="966" t="s">
        <v>81</v>
      </c>
      <c r="G247" s="967"/>
      <c r="H247" s="967"/>
      <c r="I247" s="967"/>
      <c r="J247" s="967"/>
      <c r="K247" s="967"/>
      <c r="L247" s="967"/>
      <c r="M247" s="967"/>
      <c r="N247" s="967"/>
      <c r="O247" s="968"/>
      <c r="P247" s="344"/>
    </row>
    <row r="248" spans="1:16">
      <c r="A248" s="962"/>
      <c r="B248" s="962"/>
      <c r="C248" s="962"/>
      <c r="D248" s="963"/>
      <c r="E248" s="754"/>
      <c r="F248" s="753"/>
      <c r="G248" s="345"/>
      <c r="H248" s="753"/>
      <c r="I248" s="753"/>
      <c r="J248" s="753"/>
      <c r="K248" s="753"/>
      <c r="L248" s="753"/>
      <c r="M248" s="753"/>
      <c r="N248" s="753"/>
      <c r="O248" s="353" t="s">
        <v>82</v>
      </c>
      <c r="P248" s="348"/>
    </row>
    <row r="249" spans="1:16">
      <c r="A249" s="962"/>
      <c r="B249" s="962"/>
      <c r="C249" s="962"/>
      <c r="D249" s="963"/>
      <c r="E249" s="754"/>
      <c r="F249" s="354"/>
      <c r="G249" s="800" t="s">
        <v>83</v>
      </c>
      <c r="H249" s="354" t="s">
        <v>84</v>
      </c>
      <c r="I249" s="354" t="s">
        <v>84</v>
      </c>
      <c r="J249" s="354" t="s">
        <v>85</v>
      </c>
      <c r="K249" s="755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962"/>
      <c r="B250" s="962"/>
      <c r="C250" s="962"/>
      <c r="D250" s="963"/>
      <c r="E250" s="354" t="s">
        <v>7</v>
      </c>
      <c r="F250" s="354" t="s">
        <v>88</v>
      </c>
      <c r="G250" s="800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798" t="s">
        <v>5</v>
      </c>
    </row>
    <row r="251" spans="1:16">
      <c r="A251" s="962"/>
      <c r="B251" s="962"/>
      <c r="C251" s="962"/>
      <c r="D251" s="963"/>
      <c r="E251" s="354" t="s">
        <v>11</v>
      </c>
      <c r="F251" s="354" t="s">
        <v>92</v>
      </c>
      <c r="G251" s="800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962"/>
      <c r="B252" s="962"/>
      <c r="C252" s="962"/>
      <c r="D252" s="963"/>
      <c r="E252" s="754"/>
      <c r="F252" s="755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754" t="s">
        <v>101</v>
      </c>
      <c r="P252" s="348"/>
    </row>
    <row r="253" spans="1:16">
      <c r="A253" s="964"/>
      <c r="B253" s="964"/>
      <c r="C253" s="964"/>
      <c r="D253" s="965"/>
      <c r="E253" s="756"/>
      <c r="F253" s="350"/>
      <c r="G253" s="756"/>
      <c r="H253" s="756"/>
      <c r="I253" s="756"/>
      <c r="J253" s="756"/>
      <c r="K253" s="756"/>
      <c r="L253" s="756"/>
      <c r="M253" s="756"/>
      <c r="N253" s="756"/>
      <c r="O253" s="757" t="s">
        <v>100</v>
      </c>
      <c r="P253" s="351"/>
    </row>
    <row r="254" spans="1:16" ht="3" customHeight="1">
      <c r="A254" s="792"/>
      <c r="B254" s="792"/>
      <c r="C254" s="792"/>
      <c r="D254" s="793"/>
      <c r="E254" s="754"/>
      <c r="F254" s="347"/>
      <c r="G254" s="753"/>
      <c r="H254" s="754"/>
      <c r="I254" s="754"/>
      <c r="J254" s="754"/>
      <c r="K254" s="754"/>
      <c r="L254" s="754"/>
      <c r="M254" s="754"/>
      <c r="N254" s="754"/>
      <c r="O254" s="800"/>
      <c r="P254" s="348"/>
    </row>
    <row r="255" spans="1:16" s="759" customFormat="1" ht="27" customHeight="1">
      <c r="A255" s="969" t="s">
        <v>21</v>
      </c>
      <c r="B255" s="969"/>
      <c r="C255" s="969"/>
      <c r="D255" s="970"/>
      <c r="E255" s="758">
        <f>SUM(E256:E268)</f>
        <v>6</v>
      </c>
      <c r="F255" s="758">
        <f t="shared" ref="F255:O255" si="22">SUM(F256:F268)</f>
        <v>0</v>
      </c>
      <c r="G255" s="758">
        <f t="shared" si="22"/>
        <v>3</v>
      </c>
      <c r="H255" s="758">
        <f t="shared" si="22"/>
        <v>3</v>
      </c>
      <c r="I255" s="758">
        <f t="shared" si="22"/>
        <v>0</v>
      </c>
      <c r="J255" s="758">
        <f t="shared" si="22"/>
        <v>0</v>
      </c>
      <c r="K255" s="758">
        <f t="shared" si="22"/>
        <v>0</v>
      </c>
      <c r="L255" s="758">
        <f t="shared" si="22"/>
        <v>0</v>
      </c>
      <c r="M255" s="758">
        <f t="shared" si="22"/>
        <v>0</v>
      </c>
      <c r="N255" s="758">
        <f t="shared" si="22"/>
        <v>0</v>
      </c>
      <c r="O255" s="758">
        <f t="shared" si="22"/>
        <v>0</v>
      </c>
      <c r="P255" s="794" t="s">
        <v>11</v>
      </c>
    </row>
    <row r="256" spans="1:16" s="763" customFormat="1">
      <c r="A256" s="760"/>
      <c r="B256" s="61" t="s">
        <v>22</v>
      </c>
      <c r="C256" s="760"/>
      <c r="D256" s="761"/>
      <c r="E256" s="762">
        <f>SUM(F256:O256)</f>
        <v>6</v>
      </c>
      <c r="F256" s="762"/>
      <c r="G256" s="761">
        <v>3</v>
      </c>
      <c r="H256" s="762">
        <v>3</v>
      </c>
      <c r="I256" s="762"/>
      <c r="J256" s="762"/>
      <c r="K256" s="762"/>
      <c r="L256" s="762"/>
      <c r="M256" s="762"/>
      <c r="N256" s="762"/>
      <c r="O256" s="762"/>
      <c r="P256" s="60" t="s">
        <v>23</v>
      </c>
    </row>
    <row r="257" spans="1:16" s="763" customFormat="1">
      <c r="A257" s="760"/>
      <c r="B257" s="59" t="s">
        <v>24</v>
      </c>
      <c r="C257" s="760"/>
      <c r="D257" s="761"/>
      <c r="E257" s="762">
        <f t="shared" ref="E257:E268" si="23">SUM(F257:O257)</f>
        <v>0</v>
      </c>
      <c r="F257" s="762"/>
      <c r="G257" s="761"/>
      <c r="H257" s="762"/>
      <c r="I257" s="762"/>
      <c r="J257" s="762"/>
      <c r="K257" s="762"/>
      <c r="L257" s="762"/>
      <c r="M257" s="762"/>
      <c r="N257" s="762"/>
      <c r="O257" s="762"/>
      <c r="P257" s="60" t="s">
        <v>26</v>
      </c>
    </row>
    <row r="258" spans="1:16" s="763" customFormat="1">
      <c r="A258" s="760"/>
      <c r="B258" s="59" t="s">
        <v>27</v>
      </c>
      <c r="C258" s="760"/>
      <c r="D258" s="761"/>
      <c r="E258" s="762">
        <f t="shared" si="23"/>
        <v>0</v>
      </c>
      <c r="F258" s="762"/>
      <c r="G258" s="761"/>
      <c r="H258" s="762"/>
      <c r="I258" s="762"/>
      <c r="J258" s="762"/>
      <c r="K258" s="762"/>
      <c r="L258" s="762"/>
      <c r="M258" s="762"/>
      <c r="N258" s="762"/>
      <c r="O258" s="762"/>
      <c r="P258" s="60" t="s">
        <v>28</v>
      </c>
    </row>
    <row r="259" spans="1:16" s="763" customFormat="1">
      <c r="A259" s="760"/>
      <c r="B259" s="59" t="s">
        <v>29</v>
      </c>
      <c r="C259" s="760"/>
      <c r="D259" s="761"/>
      <c r="E259" s="762">
        <f t="shared" si="23"/>
        <v>0</v>
      </c>
      <c r="F259" s="762"/>
      <c r="G259" s="761"/>
      <c r="H259" s="762"/>
      <c r="I259" s="762"/>
      <c r="J259" s="762"/>
      <c r="K259" s="762"/>
      <c r="L259" s="762"/>
      <c r="M259" s="762"/>
      <c r="N259" s="762"/>
      <c r="O259" s="762"/>
      <c r="P259" s="60" t="s">
        <v>30</v>
      </c>
    </row>
    <row r="260" spans="1:16" s="763" customFormat="1">
      <c r="A260" s="760"/>
      <c r="B260" s="59" t="s">
        <v>31</v>
      </c>
      <c r="C260" s="760"/>
      <c r="D260" s="761"/>
      <c r="E260" s="762">
        <f t="shared" si="23"/>
        <v>0</v>
      </c>
      <c r="F260" s="762"/>
      <c r="G260" s="761"/>
      <c r="H260" s="762"/>
      <c r="I260" s="762"/>
      <c r="J260" s="762"/>
      <c r="K260" s="762"/>
      <c r="L260" s="762"/>
      <c r="M260" s="762"/>
      <c r="N260" s="762"/>
      <c r="O260" s="762"/>
      <c r="P260" s="60" t="s">
        <v>32</v>
      </c>
    </row>
    <row r="261" spans="1:16" s="763" customFormat="1">
      <c r="A261" s="760"/>
      <c r="B261" s="59" t="s">
        <v>33</v>
      </c>
      <c r="C261" s="760"/>
      <c r="D261" s="761"/>
      <c r="E261" s="762">
        <f t="shared" si="23"/>
        <v>0</v>
      </c>
      <c r="F261" s="762"/>
      <c r="G261" s="761"/>
      <c r="H261" s="762"/>
      <c r="I261" s="762"/>
      <c r="J261" s="762"/>
      <c r="K261" s="762"/>
      <c r="L261" s="762"/>
      <c r="M261" s="762"/>
      <c r="N261" s="762"/>
      <c r="O261" s="762"/>
      <c r="P261" s="60" t="s">
        <v>34</v>
      </c>
    </row>
    <row r="262" spans="1:16" s="763" customFormat="1">
      <c r="A262" s="760"/>
      <c r="B262" s="59" t="s">
        <v>35</v>
      </c>
      <c r="C262" s="760"/>
      <c r="D262" s="761"/>
      <c r="E262" s="762">
        <f t="shared" si="23"/>
        <v>0</v>
      </c>
      <c r="F262" s="762"/>
      <c r="G262" s="761"/>
      <c r="H262" s="762"/>
      <c r="I262" s="762"/>
      <c r="J262" s="762"/>
      <c r="K262" s="762"/>
      <c r="L262" s="762"/>
      <c r="M262" s="762"/>
      <c r="N262" s="762"/>
      <c r="O262" s="762"/>
      <c r="P262" s="60" t="s">
        <v>36</v>
      </c>
    </row>
    <row r="263" spans="1:16" s="763" customFormat="1">
      <c r="A263" s="760"/>
      <c r="B263" s="59" t="s">
        <v>37</v>
      </c>
      <c r="C263" s="760"/>
      <c r="D263" s="761"/>
      <c r="E263" s="762">
        <f t="shared" si="23"/>
        <v>0</v>
      </c>
      <c r="F263" s="762"/>
      <c r="G263" s="761"/>
      <c r="H263" s="762"/>
      <c r="I263" s="762"/>
      <c r="J263" s="762"/>
      <c r="K263" s="762"/>
      <c r="L263" s="762"/>
      <c r="M263" s="762"/>
      <c r="N263" s="762"/>
      <c r="O263" s="762"/>
      <c r="P263" s="60" t="s">
        <v>38</v>
      </c>
    </row>
    <row r="264" spans="1:16" s="763" customFormat="1">
      <c r="A264" s="760"/>
      <c r="B264" s="59" t="s">
        <v>39</v>
      </c>
      <c r="C264" s="760"/>
      <c r="D264" s="761"/>
      <c r="E264" s="762">
        <f t="shared" si="23"/>
        <v>0</v>
      </c>
      <c r="F264" s="762"/>
      <c r="G264" s="761"/>
      <c r="H264" s="762"/>
      <c r="I264" s="762"/>
      <c r="J264" s="762"/>
      <c r="K264" s="762"/>
      <c r="L264" s="762"/>
      <c r="M264" s="762"/>
      <c r="N264" s="762"/>
      <c r="O264" s="762"/>
      <c r="P264" s="60" t="s">
        <v>40</v>
      </c>
    </row>
    <row r="265" spans="1:16" s="763" customFormat="1">
      <c r="A265" s="760"/>
      <c r="B265" s="59" t="s">
        <v>41</v>
      </c>
      <c r="C265" s="760"/>
      <c r="D265" s="761"/>
      <c r="E265" s="762">
        <f t="shared" si="23"/>
        <v>0</v>
      </c>
      <c r="F265" s="762"/>
      <c r="G265" s="761"/>
      <c r="H265" s="762"/>
      <c r="I265" s="762"/>
      <c r="J265" s="762"/>
      <c r="K265" s="762"/>
      <c r="L265" s="762"/>
      <c r="M265" s="762"/>
      <c r="N265" s="762"/>
      <c r="O265" s="762"/>
      <c r="P265" s="60" t="s">
        <v>42</v>
      </c>
    </row>
    <row r="266" spans="1:16" s="763" customFormat="1">
      <c r="A266" s="760"/>
      <c r="B266" s="59" t="s">
        <v>43</v>
      </c>
      <c r="C266" s="760"/>
      <c r="D266" s="761"/>
      <c r="E266" s="762">
        <f t="shared" si="23"/>
        <v>0</v>
      </c>
      <c r="F266" s="762"/>
      <c r="G266" s="761"/>
      <c r="H266" s="762"/>
      <c r="I266" s="762"/>
      <c r="J266" s="762"/>
      <c r="K266" s="762"/>
      <c r="L266" s="762"/>
      <c r="M266" s="762"/>
      <c r="N266" s="762"/>
      <c r="O266" s="762"/>
      <c r="P266" s="60" t="s">
        <v>44</v>
      </c>
    </row>
    <row r="267" spans="1:16" s="763" customFormat="1">
      <c r="A267" s="760"/>
      <c r="B267" s="59" t="s">
        <v>45</v>
      </c>
      <c r="C267" s="760"/>
      <c r="D267" s="761"/>
      <c r="E267" s="762">
        <f t="shared" si="23"/>
        <v>0</v>
      </c>
      <c r="F267" s="762"/>
      <c r="G267" s="761"/>
      <c r="H267" s="762"/>
      <c r="I267" s="762"/>
      <c r="J267" s="762"/>
      <c r="K267" s="762"/>
      <c r="L267" s="762"/>
      <c r="M267" s="762"/>
      <c r="N267" s="762"/>
      <c r="O267" s="762"/>
      <c r="P267" s="60" t="s">
        <v>46</v>
      </c>
    </row>
    <row r="268" spans="1:16" s="763" customFormat="1">
      <c r="A268" s="11"/>
      <c r="B268" s="14" t="s">
        <v>47</v>
      </c>
      <c r="C268" s="11"/>
      <c r="D268" s="301"/>
      <c r="E268" s="762">
        <f t="shared" si="23"/>
        <v>0</v>
      </c>
      <c r="F268" s="762"/>
      <c r="G268" s="762"/>
      <c r="H268" s="762"/>
      <c r="I268" s="762"/>
      <c r="J268" s="762"/>
      <c r="K268" s="762"/>
      <c r="L268" s="762"/>
      <c r="M268" s="762"/>
      <c r="N268" s="762"/>
      <c r="O268" s="762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497</v>
      </c>
    </row>
    <row r="2" spans="1:17" s="305" customFormat="1">
      <c r="B2" s="306" t="s">
        <v>2</v>
      </c>
      <c r="C2" s="304">
        <v>3.3</v>
      </c>
      <c r="D2" s="306" t="s">
        <v>545</v>
      </c>
      <c r="E2" s="307"/>
    </row>
    <row r="3" spans="1:17" ht="1.5" customHeight="1"/>
    <row r="4" spans="1:17" s="310" customFormat="1" ht="18.75" customHeight="1">
      <c r="A4" s="976" t="s">
        <v>3</v>
      </c>
      <c r="B4" s="977"/>
      <c r="C4" s="977"/>
      <c r="D4" s="978"/>
      <c r="E4" s="309"/>
      <c r="F4" s="983" t="s">
        <v>4</v>
      </c>
      <c r="G4" s="984"/>
      <c r="H4" s="984"/>
      <c r="I4" s="985"/>
      <c r="J4" s="983" t="s">
        <v>129</v>
      </c>
      <c r="K4" s="986"/>
      <c r="L4" s="986"/>
      <c r="M4" s="971" t="s">
        <v>5</v>
      </c>
    </row>
    <row r="5" spans="1:17" s="310" customFormat="1" ht="18.75" customHeight="1">
      <c r="A5" s="979"/>
      <c r="B5" s="979"/>
      <c r="C5" s="979"/>
      <c r="D5" s="980"/>
      <c r="F5" s="309"/>
      <c r="G5" s="311" t="s">
        <v>6</v>
      </c>
      <c r="H5" s="312" t="s">
        <v>10</v>
      </c>
      <c r="I5" s="312"/>
      <c r="J5" s="309"/>
      <c r="K5" s="309"/>
      <c r="L5" s="309"/>
      <c r="M5" s="972"/>
    </row>
    <row r="6" spans="1:17" s="310" customFormat="1" ht="18.75" customHeight="1">
      <c r="A6" s="979"/>
      <c r="B6" s="979"/>
      <c r="C6" s="979"/>
      <c r="D6" s="980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972"/>
    </row>
    <row r="7" spans="1:17" s="310" customFormat="1">
      <c r="A7" s="979"/>
      <c r="B7" s="979"/>
      <c r="C7" s="979"/>
      <c r="D7" s="980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972"/>
    </row>
    <row r="8" spans="1:17" s="310" customFormat="1" ht="18.75" customHeight="1">
      <c r="A8" s="979"/>
      <c r="B8" s="979"/>
      <c r="C8" s="979"/>
      <c r="D8" s="980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972"/>
    </row>
    <row r="9" spans="1:17" s="310" customFormat="1" ht="18.75" customHeight="1">
      <c r="A9" s="979"/>
      <c r="B9" s="979"/>
      <c r="C9" s="979"/>
      <c r="D9" s="980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972"/>
      <c r="Q9" s="319"/>
    </row>
    <row r="10" spans="1:17" s="310" customFormat="1" ht="18.75" customHeight="1">
      <c r="A10" s="981"/>
      <c r="B10" s="981"/>
      <c r="C10" s="981"/>
      <c r="D10" s="982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973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974" t="s">
        <v>21</v>
      </c>
      <c r="B12" s="974"/>
      <c r="C12" s="974"/>
      <c r="D12" s="975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795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795"/>
      <c r="D13" s="796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795"/>
      <c r="B14" s="59" t="s">
        <v>24</v>
      </c>
      <c r="C14" s="795"/>
      <c r="D14" s="796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540</v>
      </c>
      <c r="H30" s="375" t="s">
        <v>106</v>
      </c>
      <c r="I30" s="376" t="s">
        <v>546</v>
      </c>
    </row>
    <row r="31" spans="1:17" s="4" customFormat="1">
      <c r="C31" s="376" t="s">
        <v>541</v>
      </c>
      <c r="D31" s="5"/>
      <c r="E31" s="5"/>
      <c r="F31" s="5"/>
      <c r="G31" s="5"/>
      <c r="H31" s="5"/>
      <c r="I31" s="376" t="s">
        <v>547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548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976" t="s">
        <v>3</v>
      </c>
      <c r="B36" s="977"/>
      <c r="C36" s="977"/>
      <c r="D36" s="978"/>
      <c r="E36" s="309"/>
      <c r="F36" s="983" t="s">
        <v>4</v>
      </c>
      <c r="G36" s="984"/>
      <c r="H36" s="984"/>
      <c r="I36" s="985"/>
      <c r="J36" s="983" t="s">
        <v>129</v>
      </c>
      <c r="K36" s="986"/>
      <c r="L36" s="986"/>
      <c r="M36" s="971" t="s">
        <v>5</v>
      </c>
    </row>
    <row r="37" spans="1:15" s="310" customFormat="1" ht="18.75" customHeight="1">
      <c r="A37" s="979"/>
      <c r="B37" s="979"/>
      <c r="C37" s="979"/>
      <c r="D37" s="980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972"/>
    </row>
    <row r="38" spans="1:15" s="310" customFormat="1" ht="18.75" customHeight="1">
      <c r="A38" s="979"/>
      <c r="B38" s="979"/>
      <c r="C38" s="979"/>
      <c r="D38" s="980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972"/>
    </row>
    <row r="39" spans="1:15" s="310" customFormat="1" ht="18.75" customHeight="1">
      <c r="A39" s="979"/>
      <c r="B39" s="979"/>
      <c r="C39" s="979"/>
      <c r="D39" s="980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972"/>
    </row>
    <row r="40" spans="1:15" s="310" customFormat="1" ht="18.75" customHeight="1">
      <c r="A40" s="979"/>
      <c r="B40" s="979"/>
      <c r="C40" s="979"/>
      <c r="D40" s="980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972"/>
    </row>
    <row r="41" spans="1:15" s="310" customFormat="1" ht="18.75" customHeight="1">
      <c r="A41" s="979"/>
      <c r="B41" s="979"/>
      <c r="C41" s="979"/>
      <c r="D41" s="980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972"/>
    </row>
    <row r="42" spans="1:15" s="310" customFormat="1" ht="18.75" customHeight="1">
      <c r="A42" s="981"/>
      <c r="B42" s="981"/>
      <c r="C42" s="981"/>
      <c r="D42" s="982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973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974" t="s">
        <v>21</v>
      </c>
      <c r="B44" s="974"/>
      <c r="C44" s="974"/>
      <c r="D44" s="975"/>
      <c r="E44" s="769">
        <f>SUM(E45:E57)</f>
        <v>1116</v>
      </c>
      <c r="F44" s="769">
        <f t="shared" ref="F44:K44" si="6">SUM(F45:F57)</f>
        <v>1116</v>
      </c>
      <c r="G44" s="769">
        <f t="shared" si="6"/>
        <v>0</v>
      </c>
      <c r="H44" s="769">
        <f t="shared" si="6"/>
        <v>0</v>
      </c>
      <c r="I44" s="769">
        <f t="shared" si="6"/>
        <v>0</v>
      </c>
      <c r="J44" s="769">
        <f>SUM(J45:J57)</f>
        <v>232</v>
      </c>
      <c r="K44" s="769">
        <f t="shared" si="6"/>
        <v>808</v>
      </c>
      <c r="L44" s="769">
        <f>SUM(L45:L57)</f>
        <v>76</v>
      </c>
      <c r="M44" s="795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795"/>
      <c r="D45" s="796"/>
      <c r="E45" s="770">
        <f>SUM(F45:I45)</f>
        <v>497</v>
      </c>
      <c r="F45" s="771">
        <v>497</v>
      </c>
      <c r="G45" s="770"/>
      <c r="H45" s="770"/>
      <c r="I45" s="770"/>
      <c r="J45" s="770">
        <v>114</v>
      </c>
      <c r="K45" s="770">
        <v>362</v>
      </c>
      <c r="L45" s="770">
        <v>21</v>
      </c>
      <c r="M45" s="60" t="s">
        <v>23</v>
      </c>
      <c r="N45" s="330"/>
      <c r="O45" s="330"/>
    </row>
    <row r="46" spans="1:15" s="331" customFormat="1" ht="18.75" customHeight="1">
      <c r="A46" s="795"/>
      <c r="B46" s="59" t="s">
        <v>24</v>
      </c>
      <c r="C46" s="795"/>
      <c r="D46" s="796"/>
      <c r="E46" s="770">
        <f>SUM(F46:I46)</f>
        <v>196</v>
      </c>
      <c r="F46" s="771">
        <v>196</v>
      </c>
      <c r="G46" s="770"/>
      <c r="H46" s="770"/>
      <c r="I46" s="770"/>
      <c r="J46" s="770">
        <v>36</v>
      </c>
      <c r="K46" s="770">
        <v>142</v>
      </c>
      <c r="L46" s="770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770">
        <f t="shared" ref="E47:E57" si="7">SUM(F47:I47)</f>
        <v>0</v>
      </c>
      <c r="F47" s="772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770">
        <f t="shared" si="7"/>
        <v>0</v>
      </c>
      <c r="F48" s="772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770">
        <f t="shared" si="7"/>
        <v>243</v>
      </c>
      <c r="F49" s="772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770">
        <f t="shared" si="7"/>
        <v>0</v>
      </c>
      <c r="F50" s="772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770">
        <f t="shared" si="7"/>
        <v>0</v>
      </c>
      <c r="F51" s="772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770">
        <f t="shared" si="7"/>
        <v>0</v>
      </c>
      <c r="F52" s="772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770">
        <f t="shared" si="7"/>
        <v>0</v>
      </c>
      <c r="F53" s="772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770">
        <f t="shared" si="7"/>
        <v>0</v>
      </c>
      <c r="F54" s="772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770">
        <f>SUM(F55:I55)</f>
        <v>0</v>
      </c>
      <c r="F55" s="772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770">
        <f>SUM(F56:I56)</f>
        <v>180</v>
      </c>
      <c r="F56" s="772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770">
        <f t="shared" si="7"/>
        <v>0</v>
      </c>
      <c r="F57" s="772"/>
      <c r="G57" s="314"/>
      <c r="H57" s="314"/>
      <c r="I57" s="314"/>
      <c r="J57" s="314"/>
      <c r="K57" s="314"/>
      <c r="L57" s="314"/>
      <c r="M57" s="848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774" customFormat="1" ht="18.75" customHeight="1">
      <c r="A60" s="59"/>
      <c r="B60" s="774" t="s">
        <v>144</v>
      </c>
      <c r="C60" s="59"/>
      <c r="D60" s="59"/>
      <c r="E60" s="59"/>
      <c r="F60" s="59"/>
      <c r="G60" s="59"/>
      <c r="H60" s="59"/>
      <c r="I60" s="774" t="s">
        <v>145</v>
      </c>
      <c r="J60" s="59"/>
      <c r="K60" s="59"/>
      <c r="L60" s="59"/>
      <c r="M60" s="59"/>
    </row>
    <row r="61" spans="1:13" s="774" customFormat="1" ht="20.25" customHeight="1">
      <c r="B61" s="774" t="s">
        <v>146</v>
      </c>
      <c r="I61" s="774" t="s">
        <v>113</v>
      </c>
    </row>
    <row r="62" spans="1:13" s="763" customFormat="1">
      <c r="B62" s="774" t="s">
        <v>114</v>
      </c>
      <c r="C62" s="774"/>
      <c r="D62" s="774"/>
      <c r="E62" s="774"/>
      <c r="F62" s="774"/>
      <c r="G62" s="774"/>
      <c r="H62" s="774"/>
      <c r="I62" s="774" t="s">
        <v>147</v>
      </c>
      <c r="J62" s="774"/>
    </row>
    <row r="63" spans="1:13" s="763" customFormat="1">
      <c r="B63" s="774" t="s">
        <v>148</v>
      </c>
      <c r="C63" s="774"/>
      <c r="D63" s="774"/>
      <c r="E63" s="774"/>
      <c r="F63" s="774"/>
      <c r="G63" s="774"/>
      <c r="H63" s="774" t="s">
        <v>149</v>
      </c>
      <c r="I63" s="774"/>
    </row>
    <row r="64" spans="1:13" s="302" customFormat="1">
      <c r="B64" s="303" t="s">
        <v>127</v>
      </c>
      <c r="C64" s="304">
        <v>3.3</v>
      </c>
      <c r="D64" s="303" t="s">
        <v>497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976" t="s">
        <v>3</v>
      </c>
      <c r="B67" s="977"/>
      <c r="C67" s="977"/>
      <c r="D67" s="978"/>
      <c r="E67" s="309"/>
      <c r="F67" s="983" t="s">
        <v>4</v>
      </c>
      <c r="G67" s="984"/>
      <c r="H67" s="984"/>
      <c r="I67" s="985"/>
      <c r="J67" s="983" t="s">
        <v>129</v>
      </c>
      <c r="K67" s="986"/>
      <c r="L67" s="986"/>
      <c r="M67" s="971" t="s">
        <v>5</v>
      </c>
    </row>
    <row r="68" spans="1:18" s="310" customFormat="1" ht="18.75" customHeight="1">
      <c r="A68" s="979"/>
      <c r="B68" s="979"/>
      <c r="C68" s="979"/>
      <c r="D68" s="980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972"/>
    </row>
    <row r="69" spans="1:18" s="310" customFormat="1" ht="18.75" customHeight="1">
      <c r="A69" s="979"/>
      <c r="B69" s="979"/>
      <c r="C69" s="979"/>
      <c r="D69" s="980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972"/>
    </row>
    <row r="70" spans="1:18" s="310" customFormat="1" ht="18.75" customHeight="1">
      <c r="A70" s="979"/>
      <c r="B70" s="979"/>
      <c r="C70" s="979"/>
      <c r="D70" s="980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972"/>
    </row>
    <row r="71" spans="1:18" s="310" customFormat="1" ht="18.75" customHeight="1">
      <c r="A71" s="979"/>
      <c r="B71" s="979"/>
      <c r="C71" s="979"/>
      <c r="D71" s="980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972"/>
    </row>
    <row r="72" spans="1:18" s="310" customFormat="1" ht="18.75" customHeight="1">
      <c r="A72" s="979"/>
      <c r="B72" s="979"/>
      <c r="C72" s="979"/>
      <c r="D72" s="980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972"/>
    </row>
    <row r="73" spans="1:18" s="310" customFormat="1" ht="18.75" customHeight="1">
      <c r="A73" s="981"/>
      <c r="B73" s="981"/>
      <c r="C73" s="981"/>
      <c r="D73" s="982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973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974" t="s">
        <v>21</v>
      </c>
      <c r="B75" s="974"/>
      <c r="C75" s="974"/>
      <c r="D75" s="975"/>
      <c r="E75" s="769">
        <f>SUM(E76:E88)</f>
        <v>543</v>
      </c>
      <c r="F75" s="769">
        <f t="shared" ref="F75:L75" si="8">SUM(F76:F88)</f>
        <v>0</v>
      </c>
      <c r="G75" s="769">
        <f>SUM(G76:G88)</f>
        <v>543</v>
      </c>
      <c r="H75" s="769">
        <f t="shared" si="8"/>
        <v>0</v>
      </c>
      <c r="I75" s="769">
        <f t="shared" si="8"/>
        <v>0</v>
      </c>
      <c r="J75" s="769">
        <f t="shared" si="8"/>
        <v>122</v>
      </c>
      <c r="K75" s="769">
        <f t="shared" si="8"/>
        <v>232</v>
      </c>
      <c r="L75" s="769">
        <f t="shared" si="8"/>
        <v>189</v>
      </c>
      <c r="M75" s="795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795"/>
      <c r="D76" s="796"/>
      <c r="E76" s="770">
        <f>SUM(F76:I76)</f>
        <v>458</v>
      </c>
      <c r="F76" s="771"/>
      <c r="G76" s="770">
        <v>458</v>
      </c>
      <c r="H76" s="770"/>
      <c r="I76" s="770"/>
      <c r="J76" s="770">
        <v>104</v>
      </c>
      <c r="K76" s="770">
        <v>196</v>
      </c>
      <c r="L76" s="770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795"/>
      <c r="B77" s="59" t="s">
        <v>24</v>
      </c>
      <c r="C77" s="795"/>
      <c r="D77" s="796"/>
      <c r="E77" s="770">
        <f t="shared" ref="E77:E88" si="9">SUM(F77:I77)</f>
        <v>0</v>
      </c>
      <c r="F77" s="771"/>
      <c r="G77" s="770">
        <v>0</v>
      </c>
      <c r="H77" s="770"/>
      <c r="I77" s="770"/>
      <c r="J77" s="770">
        <v>0</v>
      </c>
      <c r="K77" s="770">
        <v>0</v>
      </c>
      <c r="L77" s="770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770">
        <f t="shared" si="9"/>
        <v>0</v>
      </c>
      <c r="F78" s="772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770">
        <f t="shared" si="9"/>
        <v>0</v>
      </c>
      <c r="F79" s="772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770">
        <f t="shared" si="9"/>
        <v>67</v>
      </c>
      <c r="F80" s="772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770">
        <f t="shared" si="9"/>
        <v>0</v>
      </c>
      <c r="F81" s="772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770">
        <f t="shared" si="9"/>
        <v>0</v>
      </c>
      <c r="F82" s="772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770">
        <f t="shared" si="9"/>
        <v>0</v>
      </c>
      <c r="F83" s="772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770">
        <f t="shared" si="9"/>
        <v>0</v>
      </c>
      <c r="F84" s="772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770">
        <f t="shared" si="9"/>
        <v>0</v>
      </c>
      <c r="F85" s="772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770">
        <f t="shared" si="9"/>
        <v>0</v>
      </c>
      <c r="F86" s="772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770">
        <f t="shared" si="9"/>
        <v>18</v>
      </c>
      <c r="F87" s="772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770">
        <f t="shared" si="9"/>
        <v>0</v>
      </c>
      <c r="F88" s="772"/>
      <c r="G88" s="314"/>
      <c r="H88" s="314"/>
      <c r="I88" s="314"/>
      <c r="J88" s="314"/>
      <c r="K88" s="314"/>
      <c r="L88" s="314"/>
      <c r="M88" s="848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774" customFormat="1" ht="18.75" customHeight="1">
      <c r="A91" s="59"/>
      <c r="B91" s="774" t="s">
        <v>144</v>
      </c>
      <c r="C91" s="59"/>
      <c r="D91" s="59"/>
      <c r="E91" s="59"/>
      <c r="F91" s="59"/>
      <c r="G91" s="59"/>
      <c r="H91" s="59"/>
      <c r="I91" s="774" t="s">
        <v>145</v>
      </c>
      <c r="J91" s="59"/>
      <c r="K91" s="59"/>
      <c r="L91" s="59"/>
      <c r="M91" s="59"/>
    </row>
    <row r="92" spans="1:17" s="774" customFormat="1" ht="20.25" customHeight="1">
      <c r="B92" s="774" t="s">
        <v>146</v>
      </c>
      <c r="I92" s="774" t="s">
        <v>113</v>
      </c>
    </row>
    <row r="93" spans="1:17" s="763" customFormat="1">
      <c r="B93" s="774" t="s">
        <v>114</v>
      </c>
      <c r="C93" s="774"/>
      <c r="D93" s="774"/>
      <c r="E93" s="774"/>
      <c r="F93" s="774"/>
      <c r="G93" s="774"/>
      <c r="H93" s="774"/>
      <c r="I93" s="774" t="s">
        <v>147</v>
      </c>
      <c r="J93" s="774"/>
    </row>
    <row r="94" spans="1:17" s="763" customFormat="1">
      <c r="B94" s="774" t="s">
        <v>148</v>
      </c>
      <c r="C94" s="774"/>
      <c r="D94" s="774"/>
      <c r="E94" s="774"/>
      <c r="F94" s="774"/>
      <c r="G94" s="774"/>
      <c r="H94" s="774" t="s">
        <v>149</v>
      </c>
      <c r="I94" s="774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976" t="s">
        <v>3</v>
      </c>
      <c r="B98" s="977"/>
      <c r="C98" s="977"/>
      <c r="D98" s="978"/>
      <c r="E98" s="309"/>
      <c r="F98" s="983" t="s">
        <v>4</v>
      </c>
      <c r="G98" s="984"/>
      <c r="H98" s="984"/>
      <c r="I98" s="985"/>
      <c r="J98" s="983" t="s">
        <v>129</v>
      </c>
      <c r="K98" s="986"/>
      <c r="L98" s="986"/>
      <c r="M98" s="971" t="s">
        <v>5</v>
      </c>
    </row>
    <row r="99" spans="1:15" s="310" customFormat="1" ht="18.75" customHeight="1">
      <c r="A99" s="979"/>
      <c r="B99" s="979"/>
      <c r="C99" s="979"/>
      <c r="D99" s="980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972"/>
    </row>
    <row r="100" spans="1:15" s="310" customFormat="1" ht="18.75" customHeight="1">
      <c r="A100" s="979"/>
      <c r="B100" s="979"/>
      <c r="C100" s="979"/>
      <c r="D100" s="980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972"/>
    </row>
    <row r="101" spans="1:15" s="310" customFormat="1" ht="18.75" customHeight="1">
      <c r="A101" s="979"/>
      <c r="B101" s="979"/>
      <c r="C101" s="979"/>
      <c r="D101" s="980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972"/>
    </row>
    <row r="102" spans="1:15" s="310" customFormat="1" ht="18.75" customHeight="1">
      <c r="A102" s="979"/>
      <c r="B102" s="979"/>
      <c r="C102" s="979"/>
      <c r="D102" s="980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972"/>
    </row>
    <row r="103" spans="1:15" s="310" customFormat="1" ht="18.75" customHeight="1">
      <c r="A103" s="979"/>
      <c r="B103" s="979"/>
      <c r="C103" s="979"/>
      <c r="D103" s="980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972"/>
    </row>
    <row r="104" spans="1:15" s="310" customFormat="1" ht="18.75" customHeight="1">
      <c r="A104" s="981"/>
      <c r="B104" s="981"/>
      <c r="C104" s="981"/>
      <c r="D104" s="982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973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974" t="s">
        <v>21</v>
      </c>
      <c r="B106" s="974"/>
      <c r="C106" s="974"/>
      <c r="D106" s="975"/>
      <c r="E106" s="769">
        <f t="shared" ref="E106:L106" si="11">SUM(E107:E118)</f>
        <v>1370</v>
      </c>
      <c r="F106" s="769">
        <f t="shared" si="11"/>
        <v>1199</v>
      </c>
      <c r="G106" s="769">
        <f t="shared" si="11"/>
        <v>171</v>
      </c>
      <c r="H106" s="769">
        <f t="shared" si="11"/>
        <v>0</v>
      </c>
      <c r="I106" s="769">
        <f t="shared" si="11"/>
        <v>0</v>
      </c>
      <c r="J106" s="769">
        <f>SUM(J107:J118)</f>
        <v>302</v>
      </c>
      <c r="K106" s="769">
        <f t="shared" si="11"/>
        <v>892</v>
      </c>
      <c r="L106" s="769">
        <f t="shared" si="11"/>
        <v>176</v>
      </c>
      <c r="M106" s="795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795"/>
      <c r="D107" s="796"/>
      <c r="E107" s="770">
        <f>SUM(F107:I107)</f>
        <v>0</v>
      </c>
      <c r="F107" s="771"/>
      <c r="G107" s="770"/>
      <c r="H107" s="770"/>
      <c r="I107" s="770"/>
      <c r="J107" s="770"/>
      <c r="K107" s="770"/>
      <c r="L107" s="770"/>
      <c r="M107" s="60" t="s">
        <v>23</v>
      </c>
      <c r="N107" s="330"/>
      <c r="O107" s="330"/>
    </row>
    <row r="108" spans="1:15" s="331" customFormat="1" ht="18.75" customHeight="1">
      <c r="A108" s="795"/>
      <c r="B108" s="59" t="s">
        <v>24</v>
      </c>
      <c r="C108" s="795"/>
      <c r="D108" s="796"/>
      <c r="E108" s="770">
        <f t="shared" ref="E108:E118" si="12">SUM(F108:I108)</f>
        <v>0</v>
      </c>
      <c r="F108" s="771"/>
      <c r="G108" s="770"/>
      <c r="H108" s="770"/>
      <c r="I108" s="770"/>
      <c r="J108" s="770"/>
      <c r="K108" s="770"/>
      <c r="L108" s="770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770">
        <f t="shared" si="12"/>
        <v>249</v>
      </c>
      <c r="F109" s="772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770">
        <f t="shared" si="12"/>
        <v>210</v>
      </c>
      <c r="F110" s="772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770">
        <f t="shared" si="12"/>
        <v>0</v>
      </c>
      <c r="F111" s="772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770">
        <f t="shared" si="12"/>
        <v>0</v>
      </c>
      <c r="F112" s="772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770">
        <f t="shared" si="12"/>
        <v>0</v>
      </c>
      <c r="F113" s="772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770">
        <f t="shared" si="12"/>
        <v>388</v>
      </c>
      <c r="F114" s="772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770">
        <f t="shared" si="12"/>
        <v>113</v>
      </c>
      <c r="F115" s="772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770">
        <f t="shared" si="12"/>
        <v>274</v>
      </c>
      <c r="F116" s="772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770">
        <f t="shared" si="12"/>
        <v>136</v>
      </c>
      <c r="F117" s="772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770">
        <f t="shared" si="12"/>
        <v>0</v>
      </c>
      <c r="F118" s="772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773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774" customFormat="1" ht="18.75" customHeight="1">
      <c r="A121" s="59"/>
      <c r="B121" s="774" t="s">
        <v>144</v>
      </c>
      <c r="C121" s="59"/>
      <c r="D121" s="59"/>
      <c r="E121" s="59"/>
      <c r="F121" s="59"/>
      <c r="G121" s="59"/>
      <c r="H121" s="59"/>
      <c r="I121" s="774" t="s">
        <v>145</v>
      </c>
      <c r="J121" s="59"/>
      <c r="K121" s="59"/>
      <c r="L121" s="59"/>
      <c r="M121" s="59"/>
    </row>
    <row r="122" spans="1:13" s="774" customFormat="1" ht="20.25" customHeight="1">
      <c r="B122" s="774" t="s">
        <v>146</v>
      </c>
      <c r="I122" s="774" t="s">
        <v>113</v>
      </c>
    </row>
    <row r="123" spans="1:13" s="763" customFormat="1">
      <c r="B123" s="774" t="s">
        <v>114</v>
      </c>
      <c r="C123" s="774"/>
      <c r="D123" s="774"/>
      <c r="E123" s="774"/>
      <c r="F123" s="774"/>
      <c r="G123" s="774"/>
      <c r="H123" s="774"/>
      <c r="I123" s="774" t="s">
        <v>147</v>
      </c>
      <c r="J123" s="774"/>
    </row>
    <row r="124" spans="1:13" s="763" customFormat="1">
      <c r="B124" s="774" t="s">
        <v>148</v>
      </c>
      <c r="C124" s="774"/>
      <c r="D124" s="774"/>
      <c r="E124" s="774"/>
      <c r="F124" s="774"/>
      <c r="G124" s="774"/>
      <c r="H124" s="774" t="s">
        <v>149</v>
      </c>
      <c r="I124" s="774"/>
    </row>
    <row r="125" spans="1:13" s="302" customFormat="1">
      <c r="B125" s="303" t="s">
        <v>127</v>
      </c>
      <c r="C125" s="304">
        <v>3.3</v>
      </c>
      <c r="D125" s="303" t="s">
        <v>497</v>
      </c>
    </row>
    <row r="126" spans="1:13" s="305" customFormat="1">
      <c r="B126" s="306" t="s">
        <v>2</v>
      </c>
      <c r="C126" s="304">
        <v>3.3</v>
      </c>
      <c r="D126" s="306" t="s">
        <v>532</v>
      </c>
      <c r="E126" s="307"/>
      <c r="J126" s="305" t="s">
        <v>120</v>
      </c>
    </row>
    <row r="127" spans="1:13" ht="6" customHeight="1"/>
    <row r="128" spans="1:13" s="310" customFormat="1" ht="18.75" customHeight="1">
      <c r="A128" s="976" t="s">
        <v>3</v>
      </c>
      <c r="B128" s="977"/>
      <c r="C128" s="977"/>
      <c r="D128" s="978"/>
      <c r="E128" s="309"/>
      <c r="F128" s="983" t="s">
        <v>4</v>
      </c>
      <c r="G128" s="984"/>
      <c r="H128" s="984"/>
      <c r="I128" s="985"/>
      <c r="J128" s="983" t="s">
        <v>129</v>
      </c>
      <c r="K128" s="986"/>
      <c r="L128" s="986"/>
      <c r="M128" s="971" t="s">
        <v>5</v>
      </c>
    </row>
    <row r="129" spans="1:16" s="310" customFormat="1" ht="18.75" customHeight="1">
      <c r="A129" s="979"/>
      <c r="B129" s="979"/>
      <c r="C129" s="979"/>
      <c r="D129" s="980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972"/>
    </row>
    <row r="130" spans="1:16" s="310" customFormat="1" ht="18.75" customHeight="1">
      <c r="A130" s="979"/>
      <c r="B130" s="979"/>
      <c r="C130" s="979"/>
      <c r="D130" s="980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972"/>
    </row>
    <row r="131" spans="1:16" s="310" customFormat="1" ht="18.75" customHeight="1">
      <c r="A131" s="979"/>
      <c r="B131" s="979"/>
      <c r="C131" s="979"/>
      <c r="D131" s="980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972"/>
    </row>
    <row r="132" spans="1:16" s="310" customFormat="1" ht="18.75" customHeight="1">
      <c r="A132" s="979"/>
      <c r="B132" s="979"/>
      <c r="C132" s="979"/>
      <c r="D132" s="980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972"/>
    </row>
    <row r="133" spans="1:16" s="310" customFormat="1" ht="18.75" customHeight="1">
      <c r="A133" s="979"/>
      <c r="B133" s="979"/>
      <c r="C133" s="979"/>
      <c r="D133" s="980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972"/>
    </row>
    <row r="134" spans="1:16" s="310" customFormat="1" ht="18.75" customHeight="1">
      <c r="A134" s="981"/>
      <c r="B134" s="981"/>
      <c r="C134" s="981"/>
      <c r="D134" s="982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973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974" t="s">
        <v>21</v>
      </c>
      <c r="B136" s="974"/>
      <c r="C136" s="974"/>
      <c r="D136" s="975"/>
      <c r="E136" s="769">
        <f t="shared" ref="E136:L136" si="13">SUM(E137:E149)</f>
        <v>762</v>
      </c>
      <c r="F136" s="769">
        <f t="shared" si="13"/>
        <v>762</v>
      </c>
      <c r="G136" s="769">
        <f t="shared" si="13"/>
        <v>0</v>
      </c>
      <c r="H136" s="769">
        <f t="shared" si="13"/>
        <v>0</v>
      </c>
      <c r="I136" s="769">
        <f t="shared" si="13"/>
        <v>0</v>
      </c>
      <c r="J136" s="769">
        <f t="shared" si="13"/>
        <v>174</v>
      </c>
      <c r="K136" s="769">
        <f t="shared" si="13"/>
        <v>556</v>
      </c>
      <c r="L136" s="769">
        <f t="shared" si="13"/>
        <v>215</v>
      </c>
      <c r="M136" s="758"/>
      <c r="N136" s="758"/>
      <c r="O136" s="758"/>
    </row>
    <row r="137" spans="1:16" s="331" customFormat="1" ht="18.75" customHeight="1">
      <c r="A137" s="333"/>
      <c r="B137" s="61" t="s">
        <v>22</v>
      </c>
      <c r="C137" s="795"/>
      <c r="D137" s="796"/>
      <c r="E137" s="770">
        <f>SUM(F137:L137)</f>
        <v>0</v>
      </c>
      <c r="F137" s="771"/>
      <c r="G137" s="770"/>
      <c r="H137" s="770"/>
      <c r="I137" s="770"/>
      <c r="J137" s="770"/>
      <c r="K137" s="770"/>
      <c r="L137" s="770"/>
      <c r="M137" s="762"/>
      <c r="N137" s="762"/>
      <c r="O137" s="762"/>
    </row>
    <row r="138" spans="1:16" s="331" customFormat="1" ht="18.75" customHeight="1">
      <c r="A138" s="795"/>
      <c r="B138" s="59" t="s">
        <v>24</v>
      </c>
      <c r="C138" s="795"/>
      <c r="D138" s="796"/>
      <c r="E138" s="770">
        <f>SUM(F138:L138)</f>
        <v>0</v>
      </c>
      <c r="F138" s="771"/>
      <c r="G138" s="770"/>
      <c r="H138" s="770"/>
      <c r="I138" s="770"/>
      <c r="J138" s="770"/>
      <c r="K138" s="770"/>
      <c r="L138" s="770"/>
      <c r="M138" s="762"/>
      <c r="N138" s="762"/>
      <c r="O138" s="762"/>
    </row>
    <row r="139" spans="1:16" s="310" customFormat="1" ht="18.75" customHeight="1">
      <c r="A139" s="318"/>
      <c r="B139" s="59" t="s">
        <v>27</v>
      </c>
      <c r="C139" s="318"/>
      <c r="D139" s="336"/>
      <c r="E139" s="770">
        <f>SUM(F139:L139)</f>
        <v>0</v>
      </c>
      <c r="F139" s="772"/>
      <c r="G139" s="314"/>
      <c r="H139" s="314"/>
      <c r="I139" s="314"/>
      <c r="J139" s="314"/>
      <c r="K139" s="314"/>
      <c r="L139" s="314"/>
      <c r="M139" s="762"/>
      <c r="N139" s="762"/>
      <c r="O139" s="762"/>
    </row>
    <row r="140" spans="1:16" s="310" customFormat="1" ht="18.75" customHeight="1">
      <c r="A140" s="318"/>
      <c r="B140" s="59" t="s">
        <v>29</v>
      </c>
      <c r="C140" s="318"/>
      <c r="D140" s="336"/>
      <c r="E140" s="770">
        <f>SUM(F140:L140)</f>
        <v>0</v>
      </c>
      <c r="F140" s="772"/>
      <c r="G140" s="314"/>
      <c r="H140" s="314"/>
      <c r="I140" s="314"/>
      <c r="J140" s="314"/>
      <c r="K140" s="314"/>
      <c r="L140" s="314"/>
      <c r="M140" s="762"/>
      <c r="N140" s="762"/>
      <c r="O140" s="762"/>
    </row>
    <row r="141" spans="1:16" s="310" customFormat="1" ht="18.75" customHeight="1">
      <c r="A141" s="318"/>
      <c r="B141" s="59" t="s">
        <v>31</v>
      </c>
      <c r="C141" s="318"/>
      <c r="D141" s="336"/>
      <c r="E141" s="770">
        <f>SUM(F141:L141)</f>
        <v>0</v>
      </c>
      <c r="F141" s="772"/>
      <c r="G141" s="314"/>
      <c r="H141" s="314"/>
      <c r="I141" s="314"/>
      <c r="J141" s="314"/>
      <c r="K141" s="314"/>
      <c r="L141" s="314"/>
      <c r="M141" s="762"/>
      <c r="N141" s="762"/>
      <c r="O141" s="762"/>
    </row>
    <row r="142" spans="1:16" s="310" customFormat="1" ht="18.75" customHeight="1">
      <c r="A142" s="318"/>
      <c r="B142" s="59" t="s">
        <v>33</v>
      </c>
      <c r="C142" s="318"/>
      <c r="D142" s="336"/>
      <c r="E142" s="783">
        <f>SUM(F142:I142)</f>
        <v>285</v>
      </c>
      <c r="F142" s="784">
        <v>285</v>
      </c>
      <c r="G142" s="785">
        <v>0</v>
      </c>
      <c r="H142" s="785">
        <v>0</v>
      </c>
      <c r="I142" s="785">
        <v>0</v>
      </c>
      <c r="J142" s="785">
        <v>63</v>
      </c>
      <c r="K142" s="785">
        <v>207</v>
      </c>
      <c r="L142" s="785">
        <v>15</v>
      </c>
      <c r="M142" s="781">
        <v>0</v>
      </c>
      <c r="N142" s="781">
        <v>0</v>
      </c>
      <c r="O142" s="781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783">
        <f>SUM(F143:I143)</f>
        <v>223</v>
      </c>
      <c r="F143" s="784">
        <v>223</v>
      </c>
      <c r="G143" s="785">
        <v>0</v>
      </c>
      <c r="H143" s="785">
        <v>0</v>
      </c>
      <c r="I143" s="785">
        <v>0</v>
      </c>
      <c r="J143" s="785">
        <v>51</v>
      </c>
      <c r="K143" s="785">
        <v>156</v>
      </c>
      <c r="L143" s="785">
        <v>194</v>
      </c>
      <c r="M143" s="781">
        <v>0</v>
      </c>
      <c r="N143" s="781">
        <v>0</v>
      </c>
      <c r="O143" s="781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783">
        <f t="shared" ref="E144:E149" si="14">SUM(F144:I144)</f>
        <v>0</v>
      </c>
      <c r="F144" s="772"/>
      <c r="G144" s="314"/>
      <c r="H144" s="314"/>
      <c r="I144" s="314"/>
      <c r="J144" s="314"/>
      <c r="K144" s="314"/>
      <c r="L144" s="314"/>
      <c r="M144" s="762"/>
      <c r="N144" s="762"/>
      <c r="O144" s="762"/>
    </row>
    <row r="145" spans="1:16" s="310" customFormat="1" ht="18.75" customHeight="1">
      <c r="A145" s="318"/>
      <c r="B145" s="59" t="s">
        <v>39</v>
      </c>
      <c r="C145" s="318"/>
      <c r="D145" s="336"/>
      <c r="E145" s="783">
        <f t="shared" si="14"/>
        <v>0</v>
      </c>
      <c r="F145" s="772"/>
      <c r="G145" s="314"/>
      <c r="H145" s="314"/>
      <c r="I145" s="314"/>
      <c r="J145" s="314"/>
      <c r="K145" s="314"/>
      <c r="L145" s="314"/>
      <c r="M145" s="762"/>
      <c r="N145" s="762"/>
      <c r="O145" s="762"/>
    </row>
    <row r="146" spans="1:16" s="310" customFormat="1" ht="18.75" customHeight="1">
      <c r="A146" s="318"/>
      <c r="B146" s="59" t="s">
        <v>41</v>
      </c>
      <c r="C146" s="318"/>
      <c r="D146" s="336"/>
      <c r="E146" s="783">
        <f t="shared" si="14"/>
        <v>0</v>
      </c>
      <c r="F146" s="772"/>
      <c r="G146" s="314"/>
      <c r="H146" s="314"/>
      <c r="I146" s="314"/>
      <c r="J146" s="314"/>
      <c r="K146" s="314"/>
      <c r="L146" s="314"/>
      <c r="M146" s="762"/>
      <c r="N146" s="762"/>
      <c r="O146" s="762"/>
    </row>
    <row r="147" spans="1:16" s="310" customFormat="1" ht="18.75" customHeight="1">
      <c r="A147" s="318"/>
      <c r="B147" s="59" t="s">
        <v>43</v>
      </c>
      <c r="C147" s="318"/>
      <c r="D147" s="336"/>
      <c r="E147" s="783">
        <f t="shared" si="14"/>
        <v>0</v>
      </c>
      <c r="F147" s="772"/>
      <c r="G147" s="314"/>
      <c r="H147" s="314"/>
      <c r="I147" s="314"/>
      <c r="J147" s="314"/>
      <c r="K147" s="314"/>
      <c r="L147" s="314"/>
      <c r="M147" s="762"/>
      <c r="N147" s="762"/>
      <c r="O147" s="762"/>
    </row>
    <row r="148" spans="1:16" s="310" customFormat="1" ht="18.75" customHeight="1">
      <c r="A148" s="318"/>
      <c r="B148" s="59" t="s">
        <v>45</v>
      </c>
      <c r="C148" s="318"/>
      <c r="D148" s="336"/>
      <c r="E148" s="783">
        <f t="shared" si="14"/>
        <v>0</v>
      </c>
      <c r="F148" s="772"/>
      <c r="G148" s="314"/>
      <c r="H148" s="314"/>
      <c r="I148" s="314"/>
      <c r="J148" s="314"/>
      <c r="K148" s="314"/>
      <c r="L148" s="314"/>
      <c r="M148" s="762"/>
      <c r="N148" s="762"/>
      <c r="O148" s="762"/>
    </row>
    <row r="149" spans="1:16">
      <c r="B149" s="14" t="s">
        <v>47</v>
      </c>
      <c r="D149" s="849"/>
      <c r="E149" s="783">
        <f t="shared" si="14"/>
        <v>254</v>
      </c>
      <c r="F149" s="850">
        <v>254</v>
      </c>
      <c r="G149" s="850">
        <v>0</v>
      </c>
      <c r="H149" s="850">
        <v>0</v>
      </c>
      <c r="I149" s="850">
        <v>0</v>
      </c>
      <c r="J149" s="850">
        <v>60</v>
      </c>
      <c r="K149" s="850">
        <v>193</v>
      </c>
      <c r="L149" s="850">
        <v>6</v>
      </c>
      <c r="M149" s="781">
        <v>0</v>
      </c>
      <c r="N149" s="781">
        <v>0</v>
      </c>
      <c r="O149" s="781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774" customFormat="1" ht="18.75" customHeight="1">
      <c r="A152" s="59"/>
      <c r="B152" s="774" t="s">
        <v>144</v>
      </c>
      <c r="C152" s="59"/>
      <c r="D152" s="59"/>
      <c r="E152" s="59"/>
      <c r="F152" s="59"/>
      <c r="G152" s="59"/>
      <c r="H152" s="59"/>
      <c r="I152" s="774" t="s">
        <v>145</v>
      </c>
      <c r="J152" s="59"/>
      <c r="K152" s="59"/>
      <c r="L152" s="59"/>
      <c r="M152" s="59"/>
    </row>
    <row r="153" spans="1:16" s="774" customFormat="1" ht="20.25" customHeight="1">
      <c r="B153" s="774" t="s">
        <v>146</v>
      </c>
      <c r="I153" s="774" t="s">
        <v>113</v>
      </c>
    </row>
    <row r="154" spans="1:16" s="763" customFormat="1">
      <c r="B154" s="774" t="s">
        <v>114</v>
      </c>
      <c r="C154" s="774"/>
      <c r="D154" s="774"/>
      <c r="E154" s="774"/>
      <c r="F154" s="774"/>
      <c r="G154" s="774"/>
      <c r="H154" s="774"/>
      <c r="I154" s="774" t="s">
        <v>147</v>
      </c>
      <c r="J154" s="774"/>
    </row>
    <row r="155" spans="1:16" s="763" customFormat="1">
      <c r="B155" s="774" t="s">
        <v>148</v>
      </c>
      <c r="C155" s="774"/>
      <c r="D155" s="774"/>
      <c r="E155" s="774"/>
      <c r="F155" s="774"/>
      <c r="G155" s="774"/>
      <c r="H155" s="774" t="s">
        <v>149</v>
      </c>
      <c r="I155" s="774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976" t="s">
        <v>3</v>
      </c>
      <c r="B159" s="977"/>
      <c r="C159" s="977"/>
      <c r="D159" s="978"/>
      <c r="E159" s="309"/>
      <c r="F159" s="983" t="s">
        <v>4</v>
      </c>
      <c r="G159" s="984"/>
      <c r="H159" s="984"/>
      <c r="I159" s="985"/>
      <c r="J159" s="983" t="s">
        <v>129</v>
      </c>
      <c r="K159" s="986"/>
      <c r="L159" s="986"/>
      <c r="M159" s="971" t="s">
        <v>5</v>
      </c>
    </row>
    <row r="160" spans="1:16" s="310" customFormat="1" ht="18.75" customHeight="1">
      <c r="A160" s="979"/>
      <c r="B160" s="979"/>
      <c r="C160" s="979"/>
      <c r="D160" s="980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972"/>
    </row>
    <row r="161" spans="1:15" s="310" customFormat="1" ht="18.75" customHeight="1">
      <c r="A161" s="979"/>
      <c r="B161" s="979"/>
      <c r="C161" s="979"/>
      <c r="D161" s="980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972"/>
    </row>
    <row r="162" spans="1:15" s="310" customFormat="1" ht="18.75" customHeight="1">
      <c r="A162" s="979"/>
      <c r="B162" s="979"/>
      <c r="C162" s="979"/>
      <c r="D162" s="980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972"/>
    </row>
    <row r="163" spans="1:15" s="310" customFormat="1" ht="18.75" customHeight="1">
      <c r="A163" s="979"/>
      <c r="B163" s="979"/>
      <c r="C163" s="979"/>
      <c r="D163" s="980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972"/>
    </row>
    <row r="164" spans="1:15" s="310" customFormat="1" ht="18.75" customHeight="1">
      <c r="A164" s="979"/>
      <c r="B164" s="979"/>
      <c r="C164" s="979"/>
      <c r="D164" s="980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972"/>
    </row>
    <row r="165" spans="1:15" s="310" customFormat="1" ht="18.75" customHeight="1">
      <c r="A165" s="981"/>
      <c r="B165" s="981"/>
      <c r="C165" s="981"/>
      <c r="D165" s="982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973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974" t="s">
        <v>21</v>
      </c>
      <c r="B167" s="974"/>
      <c r="C167" s="974"/>
      <c r="D167" s="975"/>
      <c r="E167" s="769">
        <f>SUM(E168:E180)</f>
        <v>654</v>
      </c>
      <c r="F167" s="769">
        <f>SUM(F168:F180)</f>
        <v>654</v>
      </c>
      <c r="G167" s="769">
        <f>SUM(G168:G179)</f>
        <v>0</v>
      </c>
      <c r="H167" s="769">
        <f>SUM(H168:H179)</f>
        <v>0</v>
      </c>
      <c r="I167" s="769">
        <f>SUM(I168:I179)</f>
        <v>0</v>
      </c>
      <c r="J167" s="769">
        <f>SUM(J168:J179)</f>
        <v>0</v>
      </c>
      <c r="K167" s="769">
        <f>SUM(K168:K179)</f>
        <v>0</v>
      </c>
      <c r="L167" s="769">
        <f>SUM(L168:L180)</f>
        <v>654</v>
      </c>
      <c r="M167" s="795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795"/>
      <c r="D168" s="796"/>
      <c r="E168" s="770">
        <v>249</v>
      </c>
      <c r="F168" s="770">
        <v>249</v>
      </c>
      <c r="G168" s="770"/>
      <c r="H168" s="770"/>
      <c r="I168" s="770"/>
      <c r="J168" s="770"/>
      <c r="K168" s="770"/>
      <c r="L168" s="770">
        <v>249</v>
      </c>
      <c r="M168" s="60" t="s">
        <v>23</v>
      </c>
      <c r="N168" s="330"/>
      <c r="O168" s="330"/>
    </row>
    <row r="169" spans="1:15" s="331" customFormat="1" ht="18.75" customHeight="1">
      <c r="A169" s="795"/>
      <c r="B169" s="59" t="s">
        <v>24</v>
      </c>
      <c r="C169" s="795"/>
      <c r="D169" s="796"/>
      <c r="E169" s="770">
        <v>31</v>
      </c>
      <c r="F169" s="770">
        <v>31</v>
      </c>
      <c r="G169" s="770"/>
      <c r="H169" s="770"/>
      <c r="I169" s="770"/>
      <c r="J169" s="770"/>
      <c r="K169" s="770"/>
      <c r="L169" s="770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770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770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770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770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770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770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770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770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770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770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773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774" customFormat="1" ht="18.75" customHeight="1">
      <c r="A182" s="59"/>
      <c r="B182" s="774" t="s">
        <v>144</v>
      </c>
      <c r="C182" s="59"/>
      <c r="D182" s="59"/>
      <c r="E182" s="59"/>
      <c r="F182" s="59"/>
      <c r="G182" s="59"/>
      <c r="H182" s="59"/>
      <c r="I182" s="774" t="s">
        <v>145</v>
      </c>
      <c r="J182" s="59"/>
      <c r="K182" s="59"/>
      <c r="L182" s="59"/>
      <c r="M182" s="59"/>
    </row>
    <row r="183" spans="1:13" s="774" customFormat="1" ht="20.25" customHeight="1">
      <c r="B183" s="774" t="s">
        <v>146</v>
      </c>
      <c r="I183" s="774" t="s">
        <v>113</v>
      </c>
    </row>
    <row r="184" spans="1:13" s="763" customFormat="1">
      <c r="B184" s="774" t="s">
        <v>114</v>
      </c>
      <c r="C184" s="774"/>
      <c r="D184" s="774"/>
      <c r="E184" s="774"/>
      <c r="F184" s="774"/>
      <c r="G184" s="774"/>
      <c r="H184" s="774"/>
      <c r="I184" s="774" t="s">
        <v>147</v>
      </c>
      <c r="J184" s="774"/>
    </row>
    <row r="185" spans="1:13" s="763" customFormat="1">
      <c r="B185" s="774" t="s">
        <v>148</v>
      </c>
      <c r="C185" s="774"/>
      <c r="D185" s="774"/>
      <c r="E185" s="774"/>
      <c r="F185" s="774"/>
      <c r="G185" s="774"/>
      <c r="H185" s="774" t="s">
        <v>149</v>
      </c>
      <c r="I185" s="774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976" t="s">
        <v>3</v>
      </c>
      <c r="B189" s="977"/>
      <c r="C189" s="977"/>
      <c r="D189" s="978"/>
      <c r="E189" s="309"/>
      <c r="F189" s="983" t="s">
        <v>4</v>
      </c>
      <c r="G189" s="984"/>
      <c r="H189" s="984"/>
      <c r="I189" s="985"/>
      <c r="J189" s="983" t="s">
        <v>129</v>
      </c>
      <c r="K189" s="986"/>
      <c r="L189" s="986"/>
      <c r="M189" s="971" t="s">
        <v>5</v>
      </c>
    </row>
    <row r="190" spans="1:13" s="310" customFormat="1" ht="18.75" customHeight="1">
      <c r="A190" s="979"/>
      <c r="B190" s="979"/>
      <c r="C190" s="979"/>
      <c r="D190" s="980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972"/>
    </row>
    <row r="191" spans="1:13" s="310" customFormat="1" ht="18.75" customHeight="1">
      <c r="A191" s="979"/>
      <c r="B191" s="979"/>
      <c r="C191" s="979"/>
      <c r="D191" s="980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972"/>
    </row>
    <row r="192" spans="1:13" s="310" customFormat="1" ht="18.75" customHeight="1">
      <c r="A192" s="979"/>
      <c r="B192" s="979"/>
      <c r="C192" s="979"/>
      <c r="D192" s="980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972"/>
    </row>
    <row r="193" spans="1:15" s="310" customFormat="1" ht="18.75" customHeight="1">
      <c r="A193" s="979"/>
      <c r="B193" s="979"/>
      <c r="C193" s="979"/>
      <c r="D193" s="980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972"/>
    </row>
    <row r="194" spans="1:15" s="310" customFormat="1" ht="18.75" customHeight="1">
      <c r="A194" s="979"/>
      <c r="B194" s="979"/>
      <c r="C194" s="979"/>
      <c r="D194" s="980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972"/>
    </row>
    <row r="195" spans="1:15" s="310" customFormat="1" ht="18.75" customHeight="1">
      <c r="A195" s="981"/>
      <c r="B195" s="981"/>
      <c r="C195" s="981"/>
      <c r="D195" s="982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973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974" t="s">
        <v>21</v>
      </c>
      <c r="B197" s="974"/>
      <c r="C197" s="974"/>
      <c r="D197" s="975"/>
      <c r="E197" s="769">
        <f>SUM(E198:E210)</f>
        <v>61</v>
      </c>
      <c r="F197" s="769">
        <f t="shared" ref="F197:L197" si="15">SUM(F198:F209)</f>
        <v>0</v>
      </c>
      <c r="G197" s="769">
        <f t="shared" si="15"/>
        <v>0</v>
      </c>
      <c r="H197" s="769">
        <f t="shared" si="15"/>
        <v>0</v>
      </c>
      <c r="I197" s="769">
        <f t="shared" si="15"/>
        <v>61</v>
      </c>
      <c r="J197" s="769">
        <f t="shared" si="15"/>
        <v>0</v>
      </c>
      <c r="K197" s="769">
        <f t="shared" si="15"/>
        <v>0</v>
      </c>
      <c r="L197" s="769">
        <f t="shared" si="15"/>
        <v>61</v>
      </c>
      <c r="M197" s="795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795"/>
      <c r="D198" s="796"/>
      <c r="E198" s="770">
        <f>SUM(F198:I198)</f>
        <v>21</v>
      </c>
      <c r="F198" s="771"/>
      <c r="G198" s="770"/>
      <c r="H198" s="770"/>
      <c r="I198" s="770">
        <v>21</v>
      </c>
      <c r="J198" s="770"/>
      <c r="K198" s="770"/>
      <c r="L198" s="770">
        <v>21</v>
      </c>
      <c r="M198" s="60" t="s">
        <v>23</v>
      </c>
      <c r="N198" s="330"/>
      <c r="O198" s="330"/>
    </row>
    <row r="199" spans="1:15" s="331" customFormat="1" ht="18.75" customHeight="1">
      <c r="A199" s="795"/>
      <c r="B199" s="59" t="s">
        <v>24</v>
      </c>
      <c r="C199" s="795"/>
      <c r="D199" s="796"/>
      <c r="E199" s="770">
        <f t="shared" ref="E199:E210" si="16">SUM(F199:I199)</f>
        <v>0</v>
      </c>
      <c r="F199" s="771"/>
      <c r="G199" s="770"/>
      <c r="H199" s="770"/>
      <c r="I199" s="770"/>
      <c r="J199" s="770"/>
      <c r="K199" s="770"/>
      <c r="L199" s="770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770">
        <f t="shared" si="16"/>
        <v>6</v>
      </c>
      <c r="F200" s="772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770">
        <f t="shared" si="16"/>
        <v>0</v>
      </c>
      <c r="F201" s="772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770">
        <f t="shared" si="16"/>
        <v>6</v>
      </c>
      <c r="F202" s="772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770">
        <f t="shared" si="16"/>
        <v>6</v>
      </c>
      <c r="F203" s="772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770">
        <f t="shared" si="16"/>
        <v>6</v>
      </c>
      <c r="F204" s="772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770">
        <f t="shared" si="16"/>
        <v>0</v>
      </c>
      <c r="F205" s="772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770">
        <f t="shared" si="16"/>
        <v>0</v>
      </c>
      <c r="F206" s="772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770">
        <f t="shared" si="16"/>
        <v>10</v>
      </c>
      <c r="F207" s="772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770">
        <f t="shared" si="16"/>
        <v>0</v>
      </c>
      <c r="F208" s="772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770">
        <f t="shared" si="16"/>
        <v>6</v>
      </c>
      <c r="F209" s="772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773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774" customFormat="1" ht="18.75" customHeight="1">
      <c r="A212" s="59"/>
      <c r="B212" s="774" t="s">
        <v>144</v>
      </c>
      <c r="C212" s="59"/>
      <c r="D212" s="59"/>
      <c r="E212" s="59"/>
      <c r="F212" s="59"/>
      <c r="G212" s="59"/>
      <c r="H212" s="59"/>
      <c r="I212" s="774" t="s">
        <v>145</v>
      </c>
      <c r="J212" s="59"/>
      <c r="K212" s="59"/>
      <c r="L212" s="59"/>
      <c r="M212" s="59"/>
    </row>
    <row r="213" spans="1:13" s="774" customFormat="1" ht="20.25" customHeight="1">
      <c r="B213" s="774" t="s">
        <v>146</v>
      </c>
      <c r="I213" s="774" t="s">
        <v>113</v>
      </c>
    </row>
    <row r="214" spans="1:13" s="763" customFormat="1">
      <c r="B214" s="774" t="s">
        <v>114</v>
      </c>
      <c r="C214" s="774"/>
      <c r="D214" s="774"/>
      <c r="E214" s="774"/>
      <c r="F214" s="774"/>
      <c r="G214" s="774"/>
      <c r="H214" s="774"/>
      <c r="I214" s="774" t="s">
        <v>147</v>
      </c>
      <c r="J214" s="774"/>
    </row>
    <row r="215" spans="1:13" s="763" customFormat="1">
      <c r="B215" s="774" t="s">
        <v>148</v>
      </c>
      <c r="C215" s="774"/>
      <c r="D215" s="774"/>
      <c r="E215" s="774"/>
      <c r="F215" s="774"/>
      <c r="G215" s="774"/>
      <c r="H215" s="774" t="s">
        <v>149</v>
      </c>
      <c r="I215" s="774"/>
    </row>
    <row r="216" spans="1:13" s="302" customFormat="1">
      <c r="B216" s="303" t="s">
        <v>127</v>
      </c>
      <c r="C216" s="304">
        <v>3.3</v>
      </c>
      <c r="D216" s="303" t="s">
        <v>497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976" t="s">
        <v>3</v>
      </c>
      <c r="B219" s="977"/>
      <c r="C219" s="977"/>
      <c r="D219" s="978"/>
      <c r="E219" s="309"/>
      <c r="F219" s="983" t="s">
        <v>4</v>
      </c>
      <c r="G219" s="984"/>
      <c r="H219" s="984"/>
      <c r="I219" s="985"/>
      <c r="J219" s="983" t="s">
        <v>129</v>
      </c>
      <c r="K219" s="986"/>
      <c r="L219" s="986"/>
      <c r="M219" s="971" t="s">
        <v>5</v>
      </c>
    </row>
    <row r="220" spans="1:13" s="310" customFormat="1" ht="18.75" customHeight="1">
      <c r="A220" s="979"/>
      <c r="B220" s="979"/>
      <c r="C220" s="979"/>
      <c r="D220" s="980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972"/>
    </row>
    <row r="221" spans="1:13" s="310" customFormat="1" ht="18.75" customHeight="1">
      <c r="A221" s="979"/>
      <c r="B221" s="979"/>
      <c r="C221" s="979"/>
      <c r="D221" s="980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972"/>
    </row>
    <row r="222" spans="1:13" s="310" customFormat="1" ht="18.75" customHeight="1">
      <c r="A222" s="979"/>
      <c r="B222" s="979"/>
      <c r="C222" s="979"/>
      <c r="D222" s="980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972"/>
    </row>
    <row r="223" spans="1:13" s="310" customFormat="1" ht="18.75" customHeight="1">
      <c r="A223" s="979"/>
      <c r="B223" s="979"/>
      <c r="C223" s="979"/>
      <c r="D223" s="980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972"/>
    </row>
    <row r="224" spans="1:13" s="310" customFormat="1" ht="18.75" customHeight="1">
      <c r="A224" s="979"/>
      <c r="B224" s="979"/>
      <c r="C224" s="979"/>
      <c r="D224" s="980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972"/>
    </row>
    <row r="225" spans="1:15" s="310" customFormat="1" ht="18.75" customHeight="1">
      <c r="A225" s="981"/>
      <c r="B225" s="981"/>
      <c r="C225" s="981"/>
      <c r="D225" s="982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973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974" t="s">
        <v>21</v>
      </c>
      <c r="B227" s="974"/>
      <c r="C227" s="974"/>
      <c r="D227" s="975"/>
      <c r="E227" s="769">
        <f>SUM(E228:E240)</f>
        <v>15</v>
      </c>
      <c r="F227" s="769">
        <f t="shared" ref="F227:L227" si="17">SUM(F228:F240)</f>
        <v>0</v>
      </c>
      <c r="G227" s="769">
        <f t="shared" si="17"/>
        <v>0</v>
      </c>
      <c r="H227" s="769">
        <f t="shared" si="17"/>
        <v>0</v>
      </c>
      <c r="I227" s="769">
        <f t="shared" si="17"/>
        <v>0</v>
      </c>
      <c r="J227" s="769">
        <f t="shared" si="17"/>
        <v>12</v>
      </c>
      <c r="K227" s="769">
        <f t="shared" si="17"/>
        <v>3</v>
      </c>
      <c r="L227" s="769">
        <f t="shared" si="17"/>
        <v>0</v>
      </c>
      <c r="M227" s="795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795"/>
      <c r="D228" s="796"/>
      <c r="E228" s="770">
        <f>SUM(F228:L228)</f>
        <v>15</v>
      </c>
      <c r="F228" s="771"/>
      <c r="G228" s="770"/>
      <c r="H228" s="770"/>
      <c r="I228" s="770"/>
      <c r="J228" s="770">
        <v>12</v>
      </c>
      <c r="K228" s="770">
        <v>3</v>
      </c>
      <c r="L228" s="770"/>
      <c r="M228" s="60" t="s">
        <v>23</v>
      </c>
      <c r="N228" s="330"/>
      <c r="O228" s="330"/>
    </row>
    <row r="229" spans="1:15" s="331" customFormat="1" ht="18.75" customHeight="1">
      <c r="A229" s="795"/>
      <c r="B229" s="59" t="s">
        <v>24</v>
      </c>
      <c r="C229" s="795"/>
      <c r="D229" s="796"/>
      <c r="E229" s="770">
        <f t="shared" ref="E229:E240" si="18">SUM(F229:I229)</f>
        <v>0</v>
      </c>
      <c r="F229" s="771"/>
      <c r="G229" s="770"/>
      <c r="H229" s="770"/>
      <c r="I229" s="770"/>
      <c r="J229" s="770"/>
      <c r="K229" s="770"/>
      <c r="L229" s="770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770">
        <f t="shared" si="18"/>
        <v>0</v>
      </c>
      <c r="F230" s="772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770">
        <f t="shared" si="18"/>
        <v>0</v>
      </c>
      <c r="F231" s="772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770">
        <f t="shared" si="18"/>
        <v>0</v>
      </c>
      <c r="F232" s="772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770">
        <f t="shared" si="18"/>
        <v>0</v>
      </c>
      <c r="F233" s="772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770">
        <f t="shared" si="18"/>
        <v>0</v>
      </c>
      <c r="F234" s="772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770">
        <f t="shared" si="18"/>
        <v>0</v>
      </c>
      <c r="F235" s="772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770">
        <f t="shared" si="18"/>
        <v>0</v>
      </c>
      <c r="F236" s="772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770">
        <f t="shared" si="18"/>
        <v>0</v>
      </c>
      <c r="F237" s="772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770">
        <f t="shared" si="18"/>
        <v>0</v>
      </c>
      <c r="F238" s="772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770">
        <f t="shared" si="18"/>
        <v>0</v>
      </c>
      <c r="F239" s="772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773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774" customFormat="1" ht="18.75" customHeight="1">
      <c r="A242" s="59"/>
      <c r="B242" s="774" t="s">
        <v>144</v>
      </c>
      <c r="C242" s="59"/>
      <c r="D242" s="59"/>
      <c r="E242" s="59"/>
      <c r="F242" s="59"/>
      <c r="G242" s="59"/>
      <c r="H242" s="59"/>
      <c r="I242" s="774" t="s">
        <v>145</v>
      </c>
      <c r="J242" s="59"/>
      <c r="K242" s="59"/>
      <c r="L242" s="59"/>
      <c r="M242" s="59"/>
    </row>
    <row r="243" spans="1:13" s="774" customFormat="1" ht="20.25" customHeight="1">
      <c r="B243" s="774" t="s">
        <v>146</v>
      </c>
      <c r="I243" s="774" t="s">
        <v>113</v>
      </c>
    </row>
    <row r="244" spans="1:13" s="763" customFormat="1">
      <c r="B244" s="774" t="s">
        <v>114</v>
      </c>
      <c r="C244" s="774"/>
      <c r="D244" s="774"/>
      <c r="E244" s="774"/>
      <c r="F244" s="774"/>
      <c r="G244" s="774"/>
      <c r="H244" s="774"/>
      <c r="I244" s="774" t="s">
        <v>147</v>
      </c>
      <c r="J244" s="774"/>
    </row>
    <row r="245" spans="1:13" s="763" customFormat="1">
      <c r="B245" s="774" t="s">
        <v>148</v>
      </c>
      <c r="C245" s="774"/>
      <c r="D245" s="774"/>
      <c r="E245" s="774"/>
      <c r="F245" s="774"/>
      <c r="G245" s="774"/>
      <c r="H245" s="774" t="s">
        <v>149</v>
      </c>
      <c r="I245" s="774"/>
    </row>
    <row r="246" spans="1:13" s="302" customFormat="1">
      <c r="B246" s="303" t="s">
        <v>127</v>
      </c>
      <c r="C246" s="304">
        <v>3.3</v>
      </c>
      <c r="D246" s="303" t="s">
        <v>531</v>
      </c>
    </row>
    <row r="247" spans="1:13" s="305" customFormat="1">
      <c r="B247" s="306" t="s">
        <v>2</v>
      </c>
      <c r="C247" s="304">
        <v>3.3</v>
      </c>
      <c r="D247" s="306" t="s">
        <v>532</v>
      </c>
      <c r="E247" s="307"/>
      <c r="J247" s="305" t="s">
        <v>160</v>
      </c>
    </row>
    <row r="248" spans="1:13" ht="6" customHeight="1"/>
    <row r="249" spans="1:13" s="310" customFormat="1" ht="18.75" customHeight="1">
      <c r="A249" s="976" t="s">
        <v>3</v>
      </c>
      <c r="B249" s="977"/>
      <c r="C249" s="977"/>
      <c r="D249" s="978"/>
      <c r="E249" s="309"/>
      <c r="F249" s="983" t="s">
        <v>4</v>
      </c>
      <c r="G249" s="984"/>
      <c r="H249" s="984"/>
      <c r="I249" s="985"/>
      <c r="J249" s="983" t="s">
        <v>129</v>
      </c>
      <c r="K249" s="986"/>
      <c r="L249" s="986"/>
      <c r="M249" s="971" t="s">
        <v>5</v>
      </c>
    </row>
    <row r="250" spans="1:13" s="310" customFormat="1" ht="18.75" customHeight="1">
      <c r="A250" s="979"/>
      <c r="B250" s="979"/>
      <c r="C250" s="979"/>
      <c r="D250" s="980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972"/>
    </row>
    <row r="251" spans="1:13" s="310" customFormat="1" ht="18.75" customHeight="1">
      <c r="A251" s="979"/>
      <c r="B251" s="979"/>
      <c r="C251" s="979"/>
      <c r="D251" s="980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972"/>
    </row>
    <row r="252" spans="1:13" s="310" customFormat="1" ht="18.75" customHeight="1">
      <c r="A252" s="979"/>
      <c r="B252" s="979"/>
      <c r="C252" s="979"/>
      <c r="D252" s="980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972"/>
    </row>
    <row r="253" spans="1:13" s="310" customFormat="1" ht="18.75" customHeight="1">
      <c r="A253" s="979"/>
      <c r="B253" s="979"/>
      <c r="C253" s="979"/>
      <c r="D253" s="980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972"/>
    </row>
    <row r="254" spans="1:13" s="310" customFormat="1" ht="18.75" customHeight="1">
      <c r="A254" s="979"/>
      <c r="B254" s="979"/>
      <c r="C254" s="979"/>
      <c r="D254" s="980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972"/>
    </row>
    <row r="255" spans="1:13" s="310" customFormat="1" ht="18.75" customHeight="1">
      <c r="A255" s="981"/>
      <c r="B255" s="981"/>
      <c r="C255" s="981"/>
      <c r="D255" s="982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973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974" t="s">
        <v>21</v>
      </c>
      <c r="B257" s="974"/>
      <c r="C257" s="974"/>
      <c r="D257" s="975"/>
      <c r="E257" s="764">
        <f t="shared" ref="E257:L257" si="19">SUM(E258:E270)</f>
        <v>123</v>
      </c>
      <c r="F257" s="764">
        <f t="shared" si="19"/>
        <v>0</v>
      </c>
      <c r="G257" s="764">
        <f t="shared" si="19"/>
        <v>0</v>
      </c>
      <c r="H257" s="764">
        <f t="shared" si="19"/>
        <v>123</v>
      </c>
      <c r="I257" s="764">
        <f t="shared" si="19"/>
        <v>0</v>
      </c>
      <c r="J257" s="764">
        <f t="shared" si="19"/>
        <v>33</v>
      </c>
      <c r="K257" s="764">
        <f t="shared" si="19"/>
        <v>72</v>
      </c>
      <c r="L257" s="764">
        <f t="shared" si="19"/>
        <v>18</v>
      </c>
      <c r="M257" s="795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795"/>
      <c r="D258" s="796"/>
      <c r="E258" s="765">
        <f>SUM(F258:I258)</f>
        <v>123</v>
      </c>
      <c r="F258" s="765"/>
      <c r="G258" s="765"/>
      <c r="H258" s="765">
        <v>123</v>
      </c>
      <c r="I258" s="765"/>
      <c r="J258" s="765">
        <v>33</v>
      </c>
      <c r="K258" s="765">
        <v>72</v>
      </c>
      <c r="L258" s="765">
        <v>18</v>
      </c>
      <c r="M258" s="60" t="s">
        <v>23</v>
      </c>
      <c r="N258" s="330"/>
      <c r="O258" s="330"/>
    </row>
    <row r="259" spans="1:15" s="331" customFormat="1" ht="18.75" customHeight="1">
      <c r="A259" s="795"/>
      <c r="B259" s="59" t="s">
        <v>24</v>
      </c>
      <c r="C259" s="795"/>
      <c r="D259" s="796"/>
      <c r="E259" s="765">
        <f t="shared" ref="E259:E270" si="20">SUM(F259:I259)</f>
        <v>0</v>
      </c>
      <c r="F259" s="765"/>
      <c r="G259" s="765"/>
      <c r="H259" s="765"/>
      <c r="I259" s="765"/>
      <c r="J259" s="765"/>
      <c r="K259" s="765"/>
      <c r="L259" s="765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765">
        <f t="shared" si="20"/>
        <v>0</v>
      </c>
      <c r="F260" s="765"/>
      <c r="G260" s="765"/>
      <c r="H260" s="765"/>
      <c r="I260" s="765"/>
      <c r="J260" s="765"/>
      <c r="K260" s="765"/>
      <c r="L260" s="765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765">
        <f t="shared" si="20"/>
        <v>0</v>
      </c>
      <c r="F261" s="765"/>
      <c r="G261" s="765"/>
      <c r="H261" s="765"/>
      <c r="I261" s="765"/>
      <c r="J261" s="765"/>
      <c r="K261" s="765"/>
      <c r="L261" s="765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765">
        <f t="shared" si="20"/>
        <v>0</v>
      </c>
      <c r="F262" s="765"/>
      <c r="G262" s="765"/>
      <c r="H262" s="765"/>
      <c r="I262" s="765"/>
      <c r="J262" s="765"/>
      <c r="K262" s="765"/>
      <c r="L262" s="765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765">
        <f t="shared" si="20"/>
        <v>0</v>
      </c>
      <c r="F263" s="765"/>
      <c r="G263" s="765"/>
      <c r="H263" s="765"/>
      <c r="I263" s="765"/>
      <c r="J263" s="765"/>
      <c r="K263" s="765"/>
      <c r="L263" s="765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765">
        <f t="shared" si="20"/>
        <v>0</v>
      </c>
      <c r="F264" s="765"/>
      <c r="G264" s="765"/>
      <c r="H264" s="765"/>
      <c r="I264" s="765"/>
      <c r="J264" s="765"/>
      <c r="K264" s="765"/>
      <c r="L264" s="765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765">
        <f t="shared" si="20"/>
        <v>0</v>
      </c>
      <c r="F265" s="765"/>
      <c r="G265" s="765"/>
      <c r="H265" s="765"/>
      <c r="I265" s="765"/>
      <c r="J265" s="765"/>
      <c r="K265" s="765"/>
      <c r="L265" s="765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765">
        <f t="shared" si="20"/>
        <v>0</v>
      </c>
      <c r="F266" s="765"/>
      <c r="G266" s="765"/>
      <c r="H266" s="765"/>
      <c r="I266" s="765"/>
      <c r="J266" s="765"/>
      <c r="K266" s="765"/>
      <c r="L266" s="765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765">
        <f t="shared" si="20"/>
        <v>0</v>
      </c>
      <c r="F267" s="765"/>
      <c r="G267" s="765"/>
      <c r="H267" s="765"/>
      <c r="I267" s="765"/>
      <c r="J267" s="765"/>
      <c r="K267" s="765"/>
      <c r="L267" s="765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765">
        <f t="shared" si="20"/>
        <v>0</v>
      </c>
      <c r="F268" s="765"/>
      <c r="G268" s="765"/>
      <c r="H268" s="765"/>
      <c r="I268" s="765"/>
      <c r="J268" s="765"/>
      <c r="K268" s="765"/>
      <c r="L268" s="765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765">
        <f t="shared" si="20"/>
        <v>0</v>
      </c>
      <c r="F269" s="765"/>
      <c r="G269" s="765"/>
      <c r="H269" s="765"/>
      <c r="I269" s="765"/>
      <c r="J269" s="765"/>
      <c r="K269" s="765"/>
      <c r="L269" s="765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765">
        <f t="shared" si="20"/>
        <v>0</v>
      </c>
      <c r="F270" s="766"/>
      <c r="G270" s="766"/>
      <c r="H270" s="766"/>
      <c r="I270" s="766"/>
      <c r="J270" s="766"/>
      <c r="K270" s="766"/>
      <c r="L270" s="766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774" customFormat="1" ht="18.75" customHeight="1">
      <c r="A272" s="59"/>
      <c r="B272" s="774" t="s">
        <v>144</v>
      </c>
      <c r="C272" s="59"/>
      <c r="D272" s="59"/>
      <c r="E272" s="59"/>
      <c r="F272" s="59"/>
      <c r="G272" s="59"/>
      <c r="H272" s="59"/>
      <c r="I272" s="774" t="s">
        <v>145</v>
      </c>
      <c r="J272" s="59"/>
      <c r="K272" s="59"/>
      <c r="L272" s="59"/>
      <c r="M272" s="59"/>
    </row>
    <row r="273" spans="2:10" s="774" customFormat="1" ht="20.25" customHeight="1">
      <c r="B273" s="774" t="s">
        <v>146</v>
      </c>
      <c r="I273" s="774" t="s">
        <v>113</v>
      </c>
    </row>
    <row r="274" spans="2:10" s="763" customFormat="1">
      <c r="B274" s="774" t="s">
        <v>114</v>
      </c>
      <c r="C274" s="774"/>
      <c r="D274" s="774"/>
      <c r="E274" s="774"/>
      <c r="F274" s="774"/>
      <c r="G274" s="774"/>
      <c r="H274" s="774"/>
      <c r="I274" s="774" t="s">
        <v>147</v>
      </c>
      <c r="J274" s="774"/>
    </row>
    <row r="275" spans="2:10" s="763" customFormat="1">
      <c r="B275" s="774" t="s">
        <v>148</v>
      </c>
      <c r="C275" s="774"/>
      <c r="D275" s="774"/>
      <c r="E275" s="774"/>
      <c r="F275" s="774"/>
      <c r="G275" s="774"/>
      <c r="H275" s="774" t="s">
        <v>149</v>
      </c>
      <c r="I275" s="774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549</v>
      </c>
      <c r="L1" s="851"/>
    </row>
    <row r="2" spans="1:24" s="3" customFormat="1">
      <c r="B2" s="342" t="s">
        <v>2</v>
      </c>
      <c r="C2" s="2">
        <v>3.4</v>
      </c>
      <c r="D2" s="342" t="s">
        <v>550</v>
      </c>
    </row>
    <row r="3" spans="1:24" ht="6" customHeight="1"/>
    <row r="4" spans="1:24" s="346" customFormat="1" ht="21.75" customHeight="1">
      <c r="A4" s="960" t="s">
        <v>3</v>
      </c>
      <c r="B4" s="960"/>
      <c r="C4" s="960"/>
      <c r="D4" s="961"/>
      <c r="E4" s="343"/>
      <c r="F4" s="344"/>
      <c r="G4" s="345"/>
      <c r="H4" s="966" t="s">
        <v>4</v>
      </c>
      <c r="I4" s="967"/>
      <c r="J4" s="967"/>
      <c r="K4" s="967"/>
      <c r="L4" s="967"/>
      <c r="M4" s="967"/>
      <c r="N4" s="967"/>
      <c r="O4" s="967"/>
      <c r="P4" s="967"/>
      <c r="Q4" s="967"/>
      <c r="R4" s="967"/>
      <c r="S4" s="968"/>
      <c r="T4" s="989" t="s">
        <v>5</v>
      </c>
      <c r="U4" s="960"/>
    </row>
    <row r="5" spans="1:24" s="346" customFormat="1" ht="21.75" customHeight="1">
      <c r="A5" s="962"/>
      <c r="B5" s="962"/>
      <c r="C5" s="962"/>
      <c r="D5" s="963"/>
      <c r="E5" s="347"/>
      <c r="F5" s="348"/>
      <c r="G5" s="349" t="s">
        <v>163</v>
      </c>
      <c r="H5" s="992" t="s">
        <v>8</v>
      </c>
      <c r="I5" s="993"/>
      <c r="J5" s="994"/>
      <c r="K5" s="992" t="s">
        <v>6</v>
      </c>
      <c r="L5" s="993"/>
      <c r="M5" s="993"/>
      <c r="N5" s="343"/>
      <c r="O5" s="344"/>
      <c r="P5" s="345"/>
      <c r="Q5" s="348"/>
      <c r="R5" s="348"/>
      <c r="S5" s="349"/>
      <c r="T5" s="990"/>
      <c r="U5" s="962"/>
    </row>
    <row r="6" spans="1:24" s="346" customFormat="1" ht="21.75" customHeight="1">
      <c r="A6" s="962"/>
      <c r="B6" s="962"/>
      <c r="C6" s="962"/>
      <c r="D6" s="963"/>
      <c r="E6" s="992" t="s">
        <v>7</v>
      </c>
      <c r="F6" s="993"/>
      <c r="G6" s="994"/>
      <c r="H6" s="992" t="s">
        <v>12</v>
      </c>
      <c r="I6" s="993"/>
      <c r="J6" s="994"/>
      <c r="K6" s="992" t="s">
        <v>9</v>
      </c>
      <c r="L6" s="993"/>
      <c r="M6" s="993"/>
      <c r="N6" s="992" t="s">
        <v>164</v>
      </c>
      <c r="O6" s="993"/>
      <c r="P6" s="994"/>
      <c r="Q6" s="995" t="s">
        <v>165</v>
      </c>
      <c r="R6" s="996"/>
      <c r="S6" s="997"/>
      <c r="T6" s="990"/>
      <c r="U6" s="962"/>
    </row>
    <row r="7" spans="1:24" s="346" customFormat="1" ht="21.75" customHeight="1">
      <c r="A7" s="962"/>
      <c r="B7" s="962"/>
      <c r="C7" s="962"/>
      <c r="D7" s="963"/>
      <c r="E7" s="992" t="s">
        <v>11</v>
      </c>
      <c r="F7" s="993"/>
      <c r="G7" s="994"/>
      <c r="H7" s="992" t="s">
        <v>15</v>
      </c>
      <c r="I7" s="993"/>
      <c r="J7" s="994"/>
      <c r="K7" s="992" t="s">
        <v>13</v>
      </c>
      <c r="L7" s="993"/>
      <c r="M7" s="993"/>
      <c r="N7" s="992" t="s">
        <v>17</v>
      </c>
      <c r="O7" s="993"/>
      <c r="P7" s="994"/>
      <c r="Q7" s="993" t="s">
        <v>166</v>
      </c>
      <c r="R7" s="993"/>
      <c r="S7" s="994"/>
      <c r="T7" s="990"/>
      <c r="U7" s="962"/>
    </row>
    <row r="8" spans="1:24" s="346" customFormat="1" ht="21.75" customHeight="1">
      <c r="A8" s="962"/>
      <c r="B8" s="962"/>
      <c r="C8" s="962"/>
      <c r="D8" s="963"/>
      <c r="E8" s="347"/>
      <c r="F8" s="348"/>
      <c r="G8" s="349"/>
      <c r="H8" s="992" t="s">
        <v>19</v>
      </c>
      <c r="I8" s="993"/>
      <c r="J8" s="994"/>
      <c r="K8" s="992" t="s">
        <v>16</v>
      </c>
      <c r="L8" s="993"/>
      <c r="M8" s="993"/>
      <c r="N8" s="992" t="s">
        <v>20</v>
      </c>
      <c r="O8" s="993"/>
      <c r="P8" s="994"/>
      <c r="T8" s="990"/>
      <c r="U8" s="962"/>
    </row>
    <row r="9" spans="1:24" s="346" customFormat="1" ht="21.75" customHeight="1">
      <c r="A9" s="962"/>
      <c r="B9" s="962"/>
      <c r="C9" s="962"/>
      <c r="D9" s="963"/>
      <c r="E9" s="928"/>
      <c r="F9" s="351"/>
      <c r="G9" s="352"/>
      <c r="J9" s="352"/>
      <c r="K9" s="998" t="s">
        <v>19</v>
      </c>
      <c r="L9" s="999"/>
      <c r="M9" s="999"/>
      <c r="N9" s="350"/>
      <c r="O9" s="351"/>
      <c r="P9" s="352"/>
      <c r="Q9" s="351"/>
      <c r="R9" s="351"/>
      <c r="S9" s="352"/>
      <c r="T9" s="990"/>
      <c r="U9" s="962"/>
    </row>
    <row r="10" spans="1:24" s="346" customFormat="1" ht="21.75" customHeight="1">
      <c r="A10" s="962"/>
      <c r="B10" s="962"/>
      <c r="C10" s="962"/>
      <c r="D10" s="963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00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00" t="s">
        <v>168</v>
      </c>
      <c r="T10" s="990"/>
      <c r="U10" s="962"/>
    </row>
    <row r="11" spans="1:24" s="346" customFormat="1" ht="17.25">
      <c r="A11" s="964"/>
      <c r="B11" s="964"/>
      <c r="C11" s="964"/>
      <c r="D11" s="965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991"/>
      <c r="U11" s="964"/>
    </row>
    <row r="12" spans="1:24" s="348" customFormat="1" ht="3" customHeight="1">
      <c r="A12" s="792"/>
      <c r="B12" s="792"/>
      <c r="C12" s="792"/>
      <c r="D12" s="793"/>
      <c r="E12" s="800"/>
      <c r="F12" s="354"/>
      <c r="G12" s="354"/>
      <c r="H12" s="354"/>
      <c r="I12" s="354"/>
      <c r="J12" s="800"/>
      <c r="K12" s="354"/>
      <c r="L12" s="354"/>
      <c r="M12" s="354"/>
      <c r="N12" s="354"/>
      <c r="O12" s="354"/>
      <c r="P12" s="354"/>
      <c r="Q12" s="354"/>
      <c r="R12" s="354"/>
      <c r="S12" s="800"/>
      <c r="T12" s="798"/>
    </row>
    <row r="13" spans="1:24" s="51" customFormat="1" ht="24.75" customHeight="1">
      <c r="A13" s="944" t="s">
        <v>21</v>
      </c>
      <c r="B13" s="944"/>
      <c r="C13" s="944"/>
      <c r="D13" s="945"/>
      <c r="E13" s="852">
        <f>SUM(E14:E26)</f>
        <v>5638</v>
      </c>
      <c r="F13" s="852">
        <f>SUM(F14:F26)</f>
        <v>1744</v>
      </c>
      <c r="G13" s="852">
        <f>SUM(G14:G26)</f>
        <v>3894</v>
      </c>
      <c r="H13" s="853">
        <f>SUM(H14:H26)</f>
        <v>4045</v>
      </c>
      <c r="I13" s="852">
        <f>I44+I75+I106+I137+I168+I199+I230+I261</f>
        <v>1334</v>
      </c>
      <c r="J13" s="852">
        <f t="shared" ref="J13:T13" si="0">J44+J75+J106+J137+J168+J199+J230+J261</f>
        <v>2711</v>
      </c>
      <c r="K13" s="852">
        <f t="shared" si="0"/>
        <v>1276</v>
      </c>
      <c r="L13" s="852">
        <f t="shared" si="0"/>
        <v>292</v>
      </c>
      <c r="M13" s="852">
        <f t="shared" si="0"/>
        <v>984</v>
      </c>
      <c r="N13" s="854">
        <f t="shared" si="0"/>
        <v>180</v>
      </c>
      <c r="O13" s="854">
        <f t="shared" si="0"/>
        <v>37</v>
      </c>
      <c r="P13" s="854">
        <f t="shared" si="0"/>
        <v>143</v>
      </c>
      <c r="Q13" s="854">
        <f t="shared" si="0"/>
        <v>137</v>
      </c>
      <c r="R13" s="854">
        <f t="shared" si="0"/>
        <v>81</v>
      </c>
      <c r="S13" s="854">
        <f t="shared" si="0"/>
        <v>56</v>
      </c>
      <c r="T13" s="855">
        <f t="shared" si="0"/>
        <v>0</v>
      </c>
      <c r="U13" s="797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927"/>
      <c r="E14" s="856">
        <f t="shared" ref="E14:E24" si="1">E45+E76+E107+E138+E169+E200+E231+E262</f>
        <v>2255</v>
      </c>
      <c r="F14" s="857">
        <f t="shared" ref="F14:H15" si="2">F45+F76+F107+F138+F169+F200+F231+F262</f>
        <v>549</v>
      </c>
      <c r="G14" s="857">
        <f t="shared" si="2"/>
        <v>1706</v>
      </c>
      <c r="H14" s="857">
        <f t="shared" si="2"/>
        <v>1074</v>
      </c>
      <c r="I14" s="857">
        <f>I45+I76+I107+I138+I169+I200+I231+I262</f>
        <v>286</v>
      </c>
      <c r="J14" s="857">
        <f>J45+J76+J107+J138+J169+J200+J231+J262</f>
        <v>788</v>
      </c>
      <c r="K14" s="857">
        <f>K45+K76+K107+K138+K169+K200+K231+K262</f>
        <v>941</v>
      </c>
      <c r="L14" s="857">
        <f>L45+L76+L107+L138+L169+L200+L231+L262</f>
        <v>195</v>
      </c>
      <c r="M14" s="857">
        <f>M45+M76+M107+M138+M169+M200+M231+M262</f>
        <v>746</v>
      </c>
      <c r="N14" s="858">
        <f t="shared" ref="N14:S14" si="3">N45+N76+N107+N138+N169+N200+N231+N262</f>
        <v>180</v>
      </c>
      <c r="O14" s="858">
        <f t="shared" si="3"/>
        <v>37</v>
      </c>
      <c r="P14" s="858">
        <f t="shared" si="3"/>
        <v>143</v>
      </c>
      <c r="Q14" s="858">
        <f t="shared" si="3"/>
        <v>60</v>
      </c>
      <c r="R14" s="858">
        <f t="shared" si="3"/>
        <v>31</v>
      </c>
      <c r="S14" s="858">
        <f t="shared" si="3"/>
        <v>29</v>
      </c>
      <c r="T14" s="357"/>
      <c r="U14" s="60" t="s">
        <v>23</v>
      </c>
      <c r="V14" s="799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927"/>
      <c r="E15" s="856">
        <f t="shared" si="1"/>
        <v>252</v>
      </c>
      <c r="F15" s="857">
        <f t="shared" si="2"/>
        <v>75</v>
      </c>
      <c r="G15" s="857">
        <f t="shared" si="2"/>
        <v>177</v>
      </c>
      <c r="H15" s="857">
        <f t="shared" si="2"/>
        <v>252</v>
      </c>
      <c r="I15" s="857">
        <f t="shared" ref="H15:K26" si="4">I46+I77+I108+I139+I170+I201+I232+I263</f>
        <v>75</v>
      </c>
      <c r="J15" s="857">
        <f t="shared" si="4"/>
        <v>177</v>
      </c>
      <c r="K15" s="857" t="s">
        <v>25</v>
      </c>
      <c r="L15" s="857" t="s">
        <v>25</v>
      </c>
      <c r="M15" s="857" t="s">
        <v>25</v>
      </c>
      <c r="N15" s="858" t="s">
        <v>25</v>
      </c>
      <c r="O15" s="858" t="s">
        <v>25</v>
      </c>
      <c r="P15" s="858" t="s">
        <v>25</v>
      </c>
      <c r="Q15" s="858" t="s">
        <v>25</v>
      </c>
      <c r="R15" s="858" t="s">
        <v>25</v>
      </c>
      <c r="S15" s="858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927"/>
      <c r="E16" s="856">
        <f t="shared" si="1"/>
        <v>308</v>
      </c>
      <c r="F16" s="857">
        <f t="shared" ref="F16:G25" si="5">F47+F78+F109+F140+F171+F202+F233+F264</f>
        <v>85</v>
      </c>
      <c r="G16" s="857">
        <f t="shared" si="5"/>
        <v>223</v>
      </c>
      <c r="H16" s="857">
        <f t="shared" si="4"/>
        <v>220</v>
      </c>
      <c r="I16" s="857">
        <f t="shared" si="4"/>
        <v>66</v>
      </c>
      <c r="J16" s="857">
        <f t="shared" si="4"/>
        <v>154</v>
      </c>
      <c r="K16" s="857">
        <f t="shared" si="4"/>
        <v>78</v>
      </c>
      <c r="L16" s="857">
        <f t="shared" ref="L16:M18" si="6">L47+L78+L109+L140+L171+L202+L233+L264</f>
        <v>13</v>
      </c>
      <c r="M16" s="857">
        <f t="shared" si="6"/>
        <v>65</v>
      </c>
      <c r="N16" s="858" t="s">
        <v>25</v>
      </c>
      <c r="O16" s="858" t="s">
        <v>25</v>
      </c>
      <c r="P16" s="858" t="s">
        <v>25</v>
      </c>
      <c r="Q16" s="858" t="s">
        <v>25</v>
      </c>
      <c r="R16" s="858" t="s">
        <v>25</v>
      </c>
      <c r="S16" s="858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927"/>
      <c r="E17" s="856">
        <f t="shared" si="1"/>
        <v>227</v>
      </c>
      <c r="F17" s="857">
        <f t="shared" si="5"/>
        <v>94</v>
      </c>
      <c r="G17" s="857">
        <f t="shared" si="5"/>
        <v>133</v>
      </c>
      <c r="H17" s="857">
        <f t="shared" si="4"/>
        <v>227</v>
      </c>
      <c r="I17" s="857">
        <f t="shared" si="4"/>
        <v>94</v>
      </c>
      <c r="J17" s="857">
        <f t="shared" si="4"/>
        <v>133</v>
      </c>
      <c r="K17" s="857" t="s">
        <v>25</v>
      </c>
      <c r="L17" s="857">
        <f t="shared" si="6"/>
        <v>0</v>
      </c>
      <c r="M17" s="857">
        <f t="shared" si="6"/>
        <v>0</v>
      </c>
      <c r="N17" s="858" t="s">
        <v>25</v>
      </c>
      <c r="O17" s="858" t="s">
        <v>25</v>
      </c>
      <c r="P17" s="858" t="s">
        <v>25</v>
      </c>
      <c r="Q17" s="858" t="s">
        <v>25</v>
      </c>
      <c r="R17" s="858" t="s">
        <v>25</v>
      </c>
      <c r="S17" s="858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927"/>
      <c r="E18" s="856">
        <f t="shared" si="1"/>
        <v>431</v>
      </c>
      <c r="F18" s="857">
        <f t="shared" si="5"/>
        <v>162</v>
      </c>
      <c r="G18" s="857">
        <f t="shared" si="5"/>
        <v>269</v>
      </c>
      <c r="H18" s="857">
        <f t="shared" si="4"/>
        <v>319</v>
      </c>
      <c r="I18" s="857">
        <f t="shared" si="4"/>
        <v>122</v>
      </c>
      <c r="J18" s="857">
        <f t="shared" si="4"/>
        <v>197</v>
      </c>
      <c r="K18" s="857">
        <f t="shared" si="4"/>
        <v>100</v>
      </c>
      <c r="L18" s="857">
        <f t="shared" si="6"/>
        <v>32</v>
      </c>
      <c r="M18" s="857">
        <f t="shared" si="6"/>
        <v>68</v>
      </c>
      <c r="N18" s="858" t="s">
        <v>25</v>
      </c>
      <c r="O18" s="858" t="s">
        <v>25</v>
      </c>
      <c r="P18" s="858" t="s">
        <v>25</v>
      </c>
      <c r="Q18" s="858">
        <f t="shared" ref="Q18:S20" si="7">Q49+Q80+Q111+Q142+Q173+Q204+Q235+Q266</f>
        <v>12</v>
      </c>
      <c r="R18" s="858">
        <f t="shared" si="7"/>
        <v>8</v>
      </c>
      <c r="S18" s="858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927"/>
      <c r="E19" s="856">
        <f t="shared" si="1"/>
        <v>263</v>
      </c>
      <c r="F19" s="857">
        <f>F50+F81+F112+F143+F174+F205+F236+F267</f>
        <v>115</v>
      </c>
      <c r="G19" s="857">
        <f t="shared" si="5"/>
        <v>148</v>
      </c>
      <c r="H19" s="857">
        <f t="shared" si="4"/>
        <v>254</v>
      </c>
      <c r="I19" s="857">
        <f t="shared" si="4"/>
        <v>109</v>
      </c>
      <c r="J19" s="857">
        <f t="shared" si="4"/>
        <v>145</v>
      </c>
      <c r="K19" s="857" t="s">
        <v>25</v>
      </c>
      <c r="L19" s="857" t="s">
        <v>25</v>
      </c>
      <c r="M19" s="857" t="s">
        <v>25</v>
      </c>
      <c r="N19" s="858" t="s">
        <v>25</v>
      </c>
      <c r="O19" s="858" t="s">
        <v>25</v>
      </c>
      <c r="P19" s="858" t="s">
        <v>25</v>
      </c>
      <c r="Q19" s="858">
        <f t="shared" si="7"/>
        <v>9</v>
      </c>
      <c r="R19" s="858">
        <f t="shared" si="7"/>
        <v>6</v>
      </c>
      <c r="S19" s="858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927"/>
      <c r="E20" s="856">
        <f t="shared" si="1"/>
        <v>268</v>
      </c>
      <c r="F20" s="857">
        <f t="shared" si="5"/>
        <v>105</v>
      </c>
      <c r="G20" s="857">
        <f t="shared" si="5"/>
        <v>163</v>
      </c>
      <c r="H20" s="857">
        <f t="shared" si="4"/>
        <v>258</v>
      </c>
      <c r="I20" s="857">
        <f t="shared" si="4"/>
        <v>100</v>
      </c>
      <c r="J20" s="857">
        <f t="shared" si="4"/>
        <v>158</v>
      </c>
      <c r="K20" s="857" t="s">
        <v>25</v>
      </c>
      <c r="L20" s="857" t="s">
        <v>25</v>
      </c>
      <c r="M20" s="857" t="s">
        <v>25</v>
      </c>
      <c r="N20" s="858" t="s">
        <v>25</v>
      </c>
      <c r="O20" s="858" t="s">
        <v>25</v>
      </c>
      <c r="P20" s="858" t="s">
        <v>25</v>
      </c>
      <c r="Q20" s="858">
        <f t="shared" si="7"/>
        <v>10</v>
      </c>
      <c r="R20" s="858">
        <f t="shared" si="7"/>
        <v>5</v>
      </c>
      <c r="S20" s="858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927"/>
      <c r="E21" s="856">
        <f t="shared" si="1"/>
        <v>485</v>
      </c>
      <c r="F21" s="857">
        <f t="shared" si="5"/>
        <v>151</v>
      </c>
      <c r="G21" s="857">
        <f t="shared" si="5"/>
        <v>334</v>
      </c>
      <c r="H21" s="857">
        <f t="shared" si="4"/>
        <v>407</v>
      </c>
      <c r="I21" s="857">
        <f t="shared" si="4"/>
        <v>131</v>
      </c>
      <c r="J21" s="857">
        <f t="shared" si="4"/>
        <v>276</v>
      </c>
      <c r="K21" s="857">
        <f t="shared" si="4"/>
        <v>78</v>
      </c>
      <c r="L21" s="857">
        <f t="shared" ref="L21:M23" si="8">L52+L83+L114+L145+L176+L207+L238+L269</f>
        <v>20</v>
      </c>
      <c r="M21" s="857">
        <f t="shared" si="8"/>
        <v>58</v>
      </c>
      <c r="N21" s="858" t="s">
        <v>25</v>
      </c>
      <c r="O21" s="858" t="s">
        <v>25</v>
      </c>
      <c r="P21" s="858" t="s">
        <v>25</v>
      </c>
      <c r="Q21" s="858" t="s">
        <v>25</v>
      </c>
      <c r="R21" s="858" t="s">
        <v>25</v>
      </c>
      <c r="S21" s="858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927"/>
      <c r="E22" s="856">
        <f t="shared" si="1"/>
        <v>141</v>
      </c>
      <c r="F22" s="857">
        <f t="shared" si="5"/>
        <v>43</v>
      </c>
      <c r="G22" s="857">
        <f t="shared" si="5"/>
        <v>98</v>
      </c>
      <c r="H22" s="857">
        <f t="shared" si="4"/>
        <v>106</v>
      </c>
      <c r="I22" s="857">
        <f t="shared" si="4"/>
        <v>29</v>
      </c>
      <c r="J22" s="857">
        <f t="shared" si="4"/>
        <v>77</v>
      </c>
      <c r="K22" s="857">
        <f t="shared" si="4"/>
        <v>35</v>
      </c>
      <c r="L22" s="857">
        <f t="shared" si="8"/>
        <v>14</v>
      </c>
      <c r="M22" s="857">
        <f t="shared" si="8"/>
        <v>21</v>
      </c>
      <c r="N22" s="858" t="s">
        <v>25</v>
      </c>
      <c r="O22" s="858" t="s">
        <v>25</v>
      </c>
      <c r="P22" s="858" t="s">
        <v>25</v>
      </c>
      <c r="Q22" s="858" t="s">
        <v>25</v>
      </c>
      <c r="R22" s="858" t="s">
        <v>25</v>
      </c>
      <c r="S22" s="858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927"/>
      <c r="E23" s="856">
        <f t="shared" si="1"/>
        <v>337</v>
      </c>
      <c r="F23" s="857">
        <f t="shared" si="5"/>
        <v>132</v>
      </c>
      <c r="G23" s="857">
        <f t="shared" si="5"/>
        <v>205</v>
      </c>
      <c r="H23" s="857">
        <f t="shared" si="4"/>
        <v>287</v>
      </c>
      <c r="I23" s="857">
        <f t="shared" si="4"/>
        <v>105</v>
      </c>
      <c r="J23" s="857">
        <f t="shared" si="4"/>
        <v>182</v>
      </c>
      <c r="K23" s="857">
        <f t="shared" si="4"/>
        <v>28</v>
      </c>
      <c r="L23" s="857">
        <f t="shared" si="8"/>
        <v>12</v>
      </c>
      <c r="M23" s="857">
        <f t="shared" si="8"/>
        <v>16</v>
      </c>
      <c r="N23" s="858" t="s">
        <v>25</v>
      </c>
      <c r="O23" s="858" t="s">
        <v>25</v>
      </c>
      <c r="P23" s="858" t="s">
        <v>25</v>
      </c>
      <c r="Q23" s="858">
        <f>Q54+Q85+Q116+Q147+Q178+Q209+Q240+Q271</f>
        <v>22</v>
      </c>
      <c r="R23" s="858">
        <f>R54+R85+R116+R147+R178+R209+R240+R271</f>
        <v>15</v>
      </c>
      <c r="S23" s="858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927"/>
      <c r="E24" s="856">
        <f t="shared" si="1"/>
        <v>164</v>
      </c>
      <c r="F24" s="857">
        <f t="shared" si="5"/>
        <v>56</v>
      </c>
      <c r="G24" s="857">
        <f t="shared" si="5"/>
        <v>108</v>
      </c>
      <c r="H24" s="857">
        <f t="shared" si="4"/>
        <v>164</v>
      </c>
      <c r="I24" s="857">
        <f t="shared" si="4"/>
        <v>56</v>
      </c>
      <c r="J24" s="857">
        <f t="shared" si="4"/>
        <v>108</v>
      </c>
      <c r="K24" s="857" t="s">
        <v>25</v>
      </c>
      <c r="L24" s="857" t="s">
        <v>25</v>
      </c>
      <c r="M24" s="857" t="s">
        <v>25</v>
      </c>
      <c r="N24" s="858" t="s">
        <v>25</v>
      </c>
      <c r="O24" s="858" t="s">
        <v>25</v>
      </c>
      <c r="P24" s="858" t="s">
        <v>25</v>
      </c>
      <c r="Q24" s="858" t="s">
        <v>25</v>
      </c>
      <c r="R24" s="858" t="s">
        <v>25</v>
      </c>
      <c r="S24" s="858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927"/>
      <c r="E25" s="856">
        <f>E56+E87+E118+E149+E180+E211+E242+E273</f>
        <v>276</v>
      </c>
      <c r="F25" s="857">
        <f t="shared" si="5"/>
        <v>84</v>
      </c>
      <c r="G25" s="857">
        <f t="shared" si="5"/>
        <v>192</v>
      </c>
      <c r="H25" s="857">
        <f t="shared" si="4"/>
        <v>246</v>
      </c>
      <c r="I25" s="857">
        <f t="shared" si="4"/>
        <v>68</v>
      </c>
      <c r="J25" s="857">
        <f t="shared" si="4"/>
        <v>178</v>
      </c>
      <c r="K25" s="857">
        <f t="shared" si="4"/>
        <v>16</v>
      </c>
      <c r="L25" s="857">
        <f>L56+L87+L118+L149+L180+L211+L242+L273</f>
        <v>6</v>
      </c>
      <c r="M25" s="857">
        <f>M56+M87+M118+M149+M180+M211+M242+M273</f>
        <v>10</v>
      </c>
      <c r="N25" s="858" t="s">
        <v>25</v>
      </c>
      <c r="O25" s="858" t="s">
        <v>25</v>
      </c>
      <c r="P25" s="858" t="s">
        <v>25</v>
      </c>
      <c r="Q25" s="858">
        <f>Q56+Q87+Q118+Q149+Q180+Q211+Q242+Q273</f>
        <v>14</v>
      </c>
      <c r="R25" s="858">
        <f>R56+R87+R118+R149+R180+R211+R242+R273</f>
        <v>10</v>
      </c>
      <c r="S25" s="858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929"/>
      <c r="E26" s="860">
        <f>E57+E88+E119+E150+E181+E212+E243+E274</f>
        <v>231</v>
      </c>
      <c r="F26" s="859">
        <f>F57+F88+F119+F150+F181+F212+F243+F274</f>
        <v>93</v>
      </c>
      <c r="G26" s="859">
        <f>G57+G88+G119+G150+G181+G212+G243+G274</f>
        <v>138</v>
      </c>
      <c r="H26" s="860">
        <f t="shared" si="4"/>
        <v>231</v>
      </c>
      <c r="I26" s="859">
        <f t="shared" si="4"/>
        <v>93</v>
      </c>
      <c r="J26" s="859">
        <f t="shared" si="4"/>
        <v>138</v>
      </c>
      <c r="K26" s="860" t="s">
        <v>25</v>
      </c>
      <c r="L26" s="859" t="s">
        <v>25</v>
      </c>
      <c r="M26" s="859" t="s">
        <v>25</v>
      </c>
      <c r="N26" s="861" t="s">
        <v>25</v>
      </c>
      <c r="O26" s="861" t="s">
        <v>25</v>
      </c>
      <c r="P26" s="861" t="s">
        <v>25</v>
      </c>
      <c r="Q26" s="861" t="s">
        <v>25</v>
      </c>
      <c r="R26" s="861" t="s">
        <v>25</v>
      </c>
      <c r="S26" s="861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540</v>
      </c>
      <c r="L30" s="375" t="s">
        <v>106</v>
      </c>
      <c r="M30" s="376" t="s">
        <v>546</v>
      </c>
    </row>
    <row r="31" spans="1:21">
      <c r="C31" s="376" t="s">
        <v>541</v>
      </c>
      <c r="D31" s="5"/>
      <c r="E31" s="5"/>
      <c r="F31" s="5"/>
      <c r="G31" s="5"/>
      <c r="K31" s="5"/>
      <c r="M31" s="376" t="s">
        <v>547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548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960" t="s">
        <v>3</v>
      </c>
      <c r="B35" s="960"/>
      <c r="C35" s="960"/>
      <c r="D35" s="961"/>
      <c r="E35" s="343"/>
      <c r="F35" s="344"/>
      <c r="G35" s="345"/>
      <c r="H35" s="966" t="s">
        <v>4</v>
      </c>
      <c r="I35" s="967"/>
      <c r="J35" s="967"/>
      <c r="K35" s="967"/>
      <c r="L35" s="967"/>
      <c r="M35" s="967"/>
      <c r="N35" s="967"/>
      <c r="O35" s="967"/>
      <c r="P35" s="967"/>
      <c r="Q35" s="967"/>
      <c r="R35" s="967"/>
      <c r="S35" s="968"/>
      <c r="T35" s="989" t="s">
        <v>5</v>
      </c>
      <c r="U35" s="960"/>
    </row>
    <row r="36" spans="1:25" s="346" customFormat="1" ht="17.25">
      <c r="A36" s="962"/>
      <c r="B36" s="962"/>
      <c r="C36" s="962"/>
      <c r="D36" s="963"/>
      <c r="E36" s="347"/>
      <c r="F36" s="348"/>
      <c r="G36" s="349" t="s">
        <v>163</v>
      </c>
      <c r="H36" s="992" t="s">
        <v>8</v>
      </c>
      <c r="I36" s="993"/>
      <c r="J36" s="994"/>
      <c r="K36" s="992" t="s">
        <v>6</v>
      </c>
      <c r="L36" s="993"/>
      <c r="M36" s="993"/>
      <c r="N36" s="343"/>
      <c r="O36" s="344"/>
      <c r="P36" s="345"/>
      <c r="Q36" s="348"/>
      <c r="R36" s="348"/>
      <c r="S36" s="349"/>
      <c r="T36" s="990"/>
      <c r="U36" s="962"/>
    </row>
    <row r="37" spans="1:25" s="346" customFormat="1" ht="19.5">
      <c r="A37" s="962"/>
      <c r="B37" s="962"/>
      <c r="C37" s="962"/>
      <c r="D37" s="963"/>
      <c r="E37" s="992" t="s">
        <v>7</v>
      </c>
      <c r="F37" s="993"/>
      <c r="G37" s="994"/>
      <c r="H37" s="992" t="s">
        <v>12</v>
      </c>
      <c r="I37" s="993"/>
      <c r="J37" s="994"/>
      <c r="K37" s="992" t="s">
        <v>9</v>
      </c>
      <c r="L37" s="993"/>
      <c r="M37" s="993"/>
      <c r="N37" s="992" t="s">
        <v>164</v>
      </c>
      <c r="O37" s="993"/>
      <c r="P37" s="994"/>
      <c r="Q37" s="995" t="s">
        <v>165</v>
      </c>
      <c r="R37" s="996"/>
      <c r="S37" s="997"/>
      <c r="T37" s="990"/>
      <c r="U37" s="962"/>
    </row>
    <row r="38" spans="1:25" s="346" customFormat="1" ht="17.25">
      <c r="A38" s="962"/>
      <c r="B38" s="962"/>
      <c r="C38" s="962"/>
      <c r="D38" s="963"/>
      <c r="E38" s="992" t="s">
        <v>11</v>
      </c>
      <c r="F38" s="993"/>
      <c r="G38" s="994"/>
      <c r="H38" s="992" t="s">
        <v>15</v>
      </c>
      <c r="I38" s="993"/>
      <c r="J38" s="994"/>
      <c r="K38" s="992" t="s">
        <v>13</v>
      </c>
      <c r="L38" s="993"/>
      <c r="M38" s="993"/>
      <c r="N38" s="992" t="s">
        <v>17</v>
      </c>
      <c r="O38" s="993"/>
      <c r="P38" s="994"/>
      <c r="Q38" s="993" t="s">
        <v>166</v>
      </c>
      <c r="R38" s="993"/>
      <c r="S38" s="994"/>
      <c r="T38" s="990"/>
      <c r="U38" s="962"/>
    </row>
    <row r="39" spans="1:25" s="346" customFormat="1" ht="17.25">
      <c r="A39" s="962"/>
      <c r="B39" s="962"/>
      <c r="C39" s="962"/>
      <c r="D39" s="963"/>
      <c r="E39" s="347"/>
      <c r="F39" s="348"/>
      <c r="G39" s="349"/>
      <c r="H39" s="992" t="s">
        <v>19</v>
      </c>
      <c r="I39" s="993"/>
      <c r="J39" s="994"/>
      <c r="K39" s="992" t="s">
        <v>16</v>
      </c>
      <c r="L39" s="993"/>
      <c r="M39" s="993"/>
      <c r="N39" s="992" t="s">
        <v>20</v>
      </c>
      <c r="O39" s="993"/>
      <c r="P39" s="994"/>
      <c r="T39" s="990"/>
      <c r="U39" s="962"/>
    </row>
    <row r="40" spans="1:25" s="346" customFormat="1" ht="17.25">
      <c r="A40" s="962"/>
      <c r="B40" s="962"/>
      <c r="C40" s="962"/>
      <c r="D40" s="963"/>
      <c r="E40" s="350"/>
      <c r="F40" s="351"/>
      <c r="G40" s="352"/>
      <c r="J40" s="352"/>
      <c r="K40" s="998" t="s">
        <v>19</v>
      </c>
      <c r="L40" s="999"/>
      <c r="M40" s="999"/>
      <c r="N40" s="350"/>
      <c r="O40" s="351"/>
      <c r="P40" s="352"/>
      <c r="Q40" s="351"/>
      <c r="R40" s="351"/>
      <c r="S40" s="352"/>
      <c r="T40" s="990"/>
      <c r="U40" s="962"/>
    </row>
    <row r="41" spans="1:25" s="346" customFormat="1" ht="17.25">
      <c r="A41" s="962"/>
      <c r="B41" s="962"/>
      <c r="C41" s="962"/>
      <c r="D41" s="963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00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00" t="s">
        <v>168</v>
      </c>
      <c r="T41" s="990"/>
      <c r="U41" s="962"/>
    </row>
    <row r="42" spans="1:25" s="346" customFormat="1" ht="17.25">
      <c r="A42" s="964"/>
      <c r="B42" s="964"/>
      <c r="C42" s="964"/>
      <c r="D42" s="965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991"/>
      <c r="U42" s="964"/>
      <c r="Y42" s="346">
        <f>973-128</f>
        <v>845</v>
      </c>
    </row>
    <row r="43" spans="1:25" s="348" customFormat="1" ht="3" customHeight="1">
      <c r="A43" s="792"/>
      <c r="B43" s="792"/>
      <c r="C43" s="792"/>
      <c r="D43" s="793"/>
      <c r="E43" s="800"/>
      <c r="F43" s="354"/>
      <c r="G43" s="354"/>
      <c r="H43" s="354"/>
      <c r="I43" s="354"/>
      <c r="J43" s="800"/>
      <c r="K43" s="354"/>
      <c r="L43" s="354"/>
      <c r="M43" s="354"/>
      <c r="N43" s="354"/>
      <c r="O43" s="354"/>
      <c r="P43" s="354"/>
      <c r="Q43" s="354"/>
      <c r="R43" s="354"/>
      <c r="S43" s="800"/>
      <c r="T43" s="798"/>
    </row>
    <row r="44" spans="1:25" s="51" customFormat="1" ht="24" customHeight="1">
      <c r="A44" s="987" t="s">
        <v>21</v>
      </c>
      <c r="B44" s="987"/>
      <c r="C44" s="987"/>
      <c r="D44" s="988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45"/>
      <c r="U44" s="797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799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526</v>
      </c>
    </row>
    <row r="64" spans="1:21" s="3" customFormat="1">
      <c r="B64" s="342" t="s">
        <v>2</v>
      </c>
      <c r="C64" s="2">
        <v>3.4</v>
      </c>
      <c r="D64" s="342" t="s">
        <v>527</v>
      </c>
      <c r="P64" s="3" t="s">
        <v>72</v>
      </c>
    </row>
    <row r="65" spans="1:23" ht="6" customHeight="1"/>
    <row r="66" spans="1:23" s="346" customFormat="1" ht="21" customHeight="1">
      <c r="A66" s="960" t="s">
        <v>3</v>
      </c>
      <c r="B66" s="960"/>
      <c r="C66" s="960"/>
      <c r="D66" s="961"/>
      <c r="E66" s="343"/>
      <c r="F66" s="344"/>
      <c r="G66" s="345"/>
      <c r="H66" s="966" t="s">
        <v>4</v>
      </c>
      <c r="I66" s="967"/>
      <c r="J66" s="967"/>
      <c r="K66" s="967"/>
      <c r="L66" s="967"/>
      <c r="M66" s="967"/>
      <c r="N66" s="967"/>
      <c r="O66" s="967"/>
      <c r="P66" s="967"/>
      <c r="Q66" s="967"/>
      <c r="R66" s="967"/>
      <c r="S66" s="968"/>
      <c r="T66" s="989" t="s">
        <v>5</v>
      </c>
      <c r="U66" s="960"/>
    </row>
    <row r="67" spans="1:23" s="346" customFormat="1" ht="17.25">
      <c r="A67" s="962"/>
      <c r="B67" s="962"/>
      <c r="C67" s="962"/>
      <c r="D67" s="963"/>
      <c r="E67" s="347"/>
      <c r="F67" s="348"/>
      <c r="G67" s="349" t="s">
        <v>163</v>
      </c>
      <c r="H67" s="992" t="s">
        <v>8</v>
      </c>
      <c r="I67" s="993"/>
      <c r="J67" s="994"/>
      <c r="K67" s="992" t="s">
        <v>6</v>
      </c>
      <c r="L67" s="993"/>
      <c r="M67" s="993"/>
      <c r="N67" s="343"/>
      <c r="O67" s="344"/>
      <c r="P67" s="345"/>
      <c r="Q67" s="348"/>
      <c r="R67" s="348"/>
      <c r="S67" s="349"/>
      <c r="T67" s="990"/>
      <c r="U67" s="962"/>
    </row>
    <row r="68" spans="1:23" s="346" customFormat="1" ht="19.5">
      <c r="A68" s="962"/>
      <c r="B68" s="962"/>
      <c r="C68" s="962"/>
      <c r="D68" s="963"/>
      <c r="E68" s="992" t="s">
        <v>7</v>
      </c>
      <c r="F68" s="993"/>
      <c r="G68" s="994"/>
      <c r="H68" s="992" t="s">
        <v>12</v>
      </c>
      <c r="I68" s="993"/>
      <c r="J68" s="994"/>
      <c r="K68" s="992" t="s">
        <v>9</v>
      </c>
      <c r="L68" s="993"/>
      <c r="M68" s="993"/>
      <c r="N68" s="992" t="s">
        <v>164</v>
      </c>
      <c r="O68" s="993"/>
      <c r="P68" s="994"/>
      <c r="Q68" s="995" t="s">
        <v>165</v>
      </c>
      <c r="R68" s="996"/>
      <c r="S68" s="997"/>
      <c r="T68" s="990"/>
      <c r="U68" s="962"/>
    </row>
    <row r="69" spans="1:23" s="346" customFormat="1" ht="17.25">
      <c r="A69" s="962"/>
      <c r="B69" s="962"/>
      <c r="C69" s="962"/>
      <c r="D69" s="963"/>
      <c r="E69" s="992" t="s">
        <v>11</v>
      </c>
      <c r="F69" s="993"/>
      <c r="G69" s="994"/>
      <c r="H69" s="992" t="s">
        <v>15</v>
      </c>
      <c r="I69" s="993"/>
      <c r="J69" s="994"/>
      <c r="K69" s="992" t="s">
        <v>13</v>
      </c>
      <c r="L69" s="993"/>
      <c r="M69" s="993"/>
      <c r="N69" s="992" t="s">
        <v>17</v>
      </c>
      <c r="O69" s="993"/>
      <c r="P69" s="994"/>
      <c r="Q69" s="993" t="s">
        <v>166</v>
      </c>
      <c r="R69" s="993"/>
      <c r="S69" s="994"/>
      <c r="T69" s="990"/>
      <c r="U69" s="962"/>
    </row>
    <row r="70" spans="1:23" s="346" customFormat="1" ht="17.25">
      <c r="A70" s="962"/>
      <c r="B70" s="962"/>
      <c r="C70" s="962"/>
      <c r="D70" s="963"/>
      <c r="E70" s="347"/>
      <c r="F70" s="348"/>
      <c r="G70" s="349"/>
      <c r="H70" s="992" t="s">
        <v>19</v>
      </c>
      <c r="I70" s="993"/>
      <c r="J70" s="994"/>
      <c r="K70" s="992" t="s">
        <v>16</v>
      </c>
      <c r="L70" s="993"/>
      <c r="M70" s="993"/>
      <c r="N70" s="992" t="s">
        <v>20</v>
      </c>
      <c r="O70" s="993"/>
      <c r="P70" s="994"/>
      <c r="T70" s="990"/>
      <c r="U70" s="962"/>
    </row>
    <row r="71" spans="1:23" s="346" customFormat="1" ht="17.25">
      <c r="A71" s="962"/>
      <c r="B71" s="962"/>
      <c r="C71" s="962"/>
      <c r="D71" s="963"/>
      <c r="E71" s="350"/>
      <c r="F71" s="351"/>
      <c r="G71" s="352"/>
      <c r="J71" s="352"/>
      <c r="K71" s="998" t="s">
        <v>19</v>
      </c>
      <c r="L71" s="999"/>
      <c r="M71" s="999"/>
      <c r="N71" s="350"/>
      <c r="O71" s="351"/>
      <c r="P71" s="352"/>
      <c r="Q71" s="351"/>
      <c r="R71" s="351"/>
      <c r="S71" s="352"/>
      <c r="T71" s="990"/>
      <c r="U71" s="962"/>
    </row>
    <row r="72" spans="1:23" s="346" customFormat="1" ht="17.25">
      <c r="A72" s="962"/>
      <c r="B72" s="962"/>
      <c r="C72" s="962"/>
      <c r="D72" s="963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00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00" t="s">
        <v>168</v>
      </c>
      <c r="T72" s="990"/>
      <c r="U72" s="962"/>
    </row>
    <row r="73" spans="1:23" s="346" customFormat="1" ht="17.25">
      <c r="A73" s="964"/>
      <c r="B73" s="964"/>
      <c r="C73" s="964"/>
      <c r="D73" s="965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991"/>
      <c r="U73" s="964"/>
    </row>
    <row r="74" spans="1:23" s="348" customFormat="1" ht="3" customHeight="1">
      <c r="A74" s="792"/>
      <c r="B74" s="792"/>
      <c r="C74" s="792"/>
      <c r="D74" s="793"/>
      <c r="E74" s="800"/>
      <c r="F74" s="354"/>
      <c r="G74" s="354"/>
      <c r="H74" s="354"/>
      <c r="I74" s="354"/>
      <c r="J74" s="800"/>
      <c r="K74" s="354"/>
      <c r="L74" s="354"/>
      <c r="M74" s="354"/>
      <c r="N74" s="354"/>
      <c r="O74" s="354"/>
      <c r="P74" s="354"/>
      <c r="Q74" s="354"/>
      <c r="R74" s="354"/>
      <c r="S74" s="800"/>
      <c r="T74" s="798"/>
    </row>
    <row r="75" spans="1:23" s="51" customFormat="1" ht="24" customHeight="1">
      <c r="A75" s="987" t="s">
        <v>21</v>
      </c>
      <c r="B75" s="987"/>
      <c r="C75" s="987"/>
      <c r="D75" s="988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45"/>
      <c r="U75" s="797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799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960" t="s">
        <v>3</v>
      </c>
      <c r="B97" s="960"/>
      <c r="C97" s="960"/>
      <c r="D97" s="961"/>
      <c r="E97" s="343"/>
      <c r="F97" s="344"/>
      <c r="G97" s="345"/>
      <c r="H97" s="966" t="s">
        <v>4</v>
      </c>
      <c r="I97" s="967"/>
      <c r="J97" s="967"/>
      <c r="K97" s="967"/>
      <c r="L97" s="967"/>
      <c r="M97" s="967"/>
      <c r="N97" s="967"/>
      <c r="O97" s="967"/>
      <c r="P97" s="967"/>
      <c r="Q97" s="967"/>
      <c r="R97" s="967"/>
      <c r="S97" s="968"/>
      <c r="T97" s="989" t="s">
        <v>5</v>
      </c>
      <c r="U97" s="960"/>
    </row>
    <row r="98" spans="1:26" s="346" customFormat="1" ht="17.25">
      <c r="A98" s="962"/>
      <c r="B98" s="962"/>
      <c r="C98" s="962"/>
      <c r="D98" s="963"/>
      <c r="E98" s="347"/>
      <c r="F98" s="348"/>
      <c r="G98" s="349" t="s">
        <v>163</v>
      </c>
      <c r="H98" s="992" t="s">
        <v>8</v>
      </c>
      <c r="I98" s="993"/>
      <c r="J98" s="994"/>
      <c r="K98" s="992" t="s">
        <v>6</v>
      </c>
      <c r="L98" s="993"/>
      <c r="M98" s="993"/>
      <c r="N98" s="343"/>
      <c r="O98" s="344"/>
      <c r="P98" s="345"/>
      <c r="Q98" s="348"/>
      <c r="R98" s="348"/>
      <c r="S98" s="349"/>
      <c r="T98" s="990"/>
      <c r="U98" s="962"/>
    </row>
    <row r="99" spans="1:26" s="346" customFormat="1" ht="19.5">
      <c r="A99" s="962"/>
      <c r="B99" s="962"/>
      <c r="C99" s="962"/>
      <c r="D99" s="963"/>
      <c r="E99" s="992" t="s">
        <v>7</v>
      </c>
      <c r="F99" s="993"/>
      <c r="G99" s="994"/>
      <c r="H99" s="992" t="s">
        <v>12</v>
      </c>
      <c r="I99" s="993"/>
      <c r="J99" s="994"/>
      <c r="K99" s="992" t="s">
        <v>9</v>
      </c>
      <c r="L99" s="993"/>
      <c r="M99" s="993"/>
      <c r="N99" s="992" t="s">
        <v>164</v>
      </c>
      <c r="O99" s="993"/>
      <c r="P99" s="994"/>
      <c r="Q99" s="995" t="s">
        <v>165</v>
      </c>
      <c r="R99" s="996"/>
      <c r="S99" s="997"/>
      <c r="T99" s="990"/>
      <c r="U99" s="962"/>
    </row>
    <row r="100" spans="1:26" s="346" customFormat="1" ht="17.25">
      <c r="A100" s="962"/>
      <c r="B100" s="962"/>
      <c r="C100" s="962"/>
      <c r="D100" s="963"/>
      <c r="E100" s="992" t="s">
        <v>11</v>
      </c>
      <c r="F100" s="993"/>
      <c r="G100" s="994"/>
      <c r="H100" s="992" t="s">
        <v>15</v>
      </c>
      <c r="I100" s="993"/>
      <c r="J100" s="994"/>
      <c r="K100" s="992" t="s">
        <v>13</v>
      </c>
      <c r="L100" s="993"/>
      <c r="M100" s="993"/>
      <c r="N100" s="992" t="s">
        <v>17</v>
      </c>
      <c r="O100" s="993"/>
      <c r="P100" s="994"/>
      <c r="Q100" s="993" t="s">
        <v>166</v>
      </c>
      <c r="R100" s="993"/>
      <c r="S100" s="994"/>
      <c r="T100" s="990"/>
      <c r="U100" s="962"/>
    </row>
    <row r="101" spans="1:26" s="346" customFormat="1" ht="17.25">
      <c r="A101" s="962"/>
      <c r="B101" s="962"/>
      <c r="C101" s="962"/>
      <c r="D101" s="963"/>
      <c r="E101" s="347"/>
      <c r="F101" s="348"/>
      <c r="G101" s="349"/>
      <c r="H101" s="992" t="s">
        <v>19</v>
      </c>
      <c r="I101" s="993"/>
      <c r="J101" s="994"/>
      <c r="K101" s="992" t="s">
        <v>16</v>
      </c>
      <c r="L101" s="993"/>
      <c r="M101" s="993"/>
      <c r="N101" s="992" t="s">
        <v>20</v>
      </c>
      <c r="O101" s="993"/>
      <c r="P101" s="994"/>
      <c r="T101" s="990"/>
      <c r="U101" s="962"/>
    </row>
    <row r="102" spans="1:26" s="346" customFormat="1" ht="17.25">
      <c r="A102" s="962"/>
      <c r="B102" s="962"/>
      <c r="C102" s="962"/>
      <c r="D102" s="963"/>
      <c r="E102" s="350"/>
      <c r="F102" s="351"/>
      <c r="G102" s="352"/>
      <c r="J102" s="352"/>
      <c r="K102" s="998" t="s">
        <v>19</v>
      </c>
      <c r="L102" s="999"/>
      <c r="M102" s="999"/>
      <c r="N102" s="350"/>
      <c r="O102" s="351"/>
      <c r="P102" s="352"/>
      <c r="Q102" s="351"/>
      <c r="R102" s="351"/>
      <c r="S102" s="352"/>
      <c r="T102" s="990"/>
      <c r="U102" s="962"/>
    </row>
    <row r="103" spans="1:26" s="346" customFormat="1" ht="17.25">
      <c r="A103" s="962"/>
      <c r="B103" s="962"/>
      <c r="C103" s="962"/>
      <c r="D103" s="963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00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00" t="s">
        <v>168</v>
      </c>
      <c r="T103" s="990"/>
      <c r="U103" s="962"/>
    </row>
    <row r="104" spans="1:26" s="346" customFormat="1" ht="17.25">
      <c r="A104" s="964"/>
      <c r="B104" s="964"/>
      <c r="C104" s="964"/>
      <c r="D104" s="965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991"/>
      <c r="U104" s="964"/>
    </row>
    <row r="105" spans="1:26" s="348" customFormat="1" ht="3" customHeight="1">
      <c r="A105" s="792"/>
      <c r="B105" s="792"/>
      <c r="C105" s="792"/>
      <c r="D105" s="793"/>
      <c r="E105" s="800"/>
      <c r="F105" s="354"/>
      <c r="G105" s="354"/>
      <c r="H105" s="354"/>
      <c r="I105" s="354"/>
      <c r="J105" s="800"/>
      <c r="K105" s="354"/>
      <c r="L105" s="354"/>
      <c r="M105" s="354"/>
      <c r="N105" s="354"/>
      <c r="O105" s="354"/>
      <c r="P105" s="354"/>
      <c r="Q105" s="354"/>
      <c r="R105" s="354"/>
      <c r="S105" s="800"/>
      <c r="T105" s="798"/>
    </row>
    <row r="106" spans="1:26" s="51" customFormat="1" ht="24" customHeight="1">
      <c r="A106" s="987" t="s">
        <v>21</v>
      </c>
      <c r="B106" s="987"/>
      <c r="C106" s="987"/>
      <c r="D106" s="988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45"/>
      <c r="U106" s="797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799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526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960" t="s">
        <v>3</v>
      </c>
      <c r="B128" s="960"/>
      <c r="C128" s="960"/>
      <c r="D128" s="961"/>
      <c r="E128" s="343"/>
      <c r="F128" s="344"/>
      <c r="G128" s="345"/>
      <c r="H128" s="966" t="s">
        <v>4</v>
      </c>
      <c r="I128" s="967"/>
      <c r="J128" s="967"/>
      <c r="K128" s="967"/>
      <c r="L128" s="967"/>
      <c r="M128" s="967"/>
      <c r="N128" s="967"/>
      <c r="O128" s="967"/>
      <c r="P128" s="967"/>
      <c r="Q128" s="967"/>
      <c r="R128" s="967"/>
      <c r="S128" s="968"/>
      <c r="T128" s="989" t="s">
        <v>5</v>
      </c>
      <c r="U128" s="960"/>
    </row>
    <row r="129" spans="1:26" s="346" customFormat="1" ht="17.25">
      <c r="A129" s="962"/>
      <c r="B129" s="962"/>
      <c r="C129" s="962"/>
      <c r="D129" s="963"/>
      <c r="E129" s="347"/>
      <c r="F129" s="348"/>
      <c r="G129" s="349" t="s">
        <v>163</v>
      </c>
      <c r="H129" s="992" t="s">
        <v>8</v>
      </c>
      <c r="I129" s="993"/>
      <c r="J129" s="994"/>
      <c r="K129" s="992" t="s">
        <v>6</v>
      </c>
      <c r="L129" s="993"/>
      <c r="M129" s="993"/>
      <c r="N129" s="343"/>
      <c r="O129" s="344"/>
      <c r="P129" s="345"/>
      <c r="Q129" s="348"/>
      <c r="R129" s="348"/>
      <c r="S129" s="349"/>
      <c r="T129" s="990"/>
      <c r="U129" s="962"/>
    </row>
    <row r="130" spans="1:26" s="346" customFormat="1" ht="19.5">
      <c r="A130" s="962"/>
      <c r="B130" s="962"/>
      <c r="C130" s="962"/>
      <c r="D130" s="963"/>
      <c r="E130" s="992" t="s">
        <v>7</v>
      </c>
      <c r="F130" s="993"/>
      <c r="G130" s="994"/>
      <c r="H130" s="992" t="s">
        <v>12</v>
      </c>
      <c r="I130" s="993"/>
      <c r="J130" s="994"/>
      <c r="K130" s="992" t="s">
        <v>9</v>
      </c>
      <c r="L130" s="993"/>
      <c r="M130" s="993"/>
      <c r="N130" s="992" t="s">
        <v>164</v>
      </c>
      <c r="O130" s="993"/>
      <c r="P130" s="994"/>
      <c r="Q130" s="995" t="s">
        <v>165</v>
      </c>
      <c r="R130" s="996"/>
      <c r="S130" s="997"/>
      <c r="T130" s="990"/>
      <c r="U130" s="962"/>
    </row>
    <row r="131" spans="1:26" s="346" customFormat="1" ht="17.25">
      <c r="A131" s="962"/>
      <c r="B131" s="962"/>
      <c r="C131" s="962"/>
      <c r="D131" s="963"/>
      <c r="E131" s="992" t="s">
        <v>11</v>
      </c>
      <c r="F131" s="993"/>
      <c r="G131" s="994"/>
      <c r="H131" s="992" t="s">
        <v>15</v>
      </c>
      <c r="I131" s="993"/>
      <c r="J131" s="994"/>
      <c r="K131" s="992" t="s">
        <v>13</v>
      </c>
      <c r="L131" s="993"/>
      <c r="M131" s="993"/>
      <c r="N131" s="992" t="s">
        <v>17</v>
      </c>
      <c r="O131" s="993"/>
      <c r="P131" s="994"/>
      <c r="Q131" s="993" t="s">
        <v>166</v>
      </c>
      <c r="R131" s="993"/>
      <c r="S131" s="994"/>
      <c r="T131" s="990"/>
      <c r="U131" s="962"/>
    </row>
    <row r="132" spans="1:26" s="346" customFormat="1" ht="17.25">
      <c r="A132" s="962"/>
      <c r="B132" s="962"/>
      <c r="C132" s="962"/>
      <c r="D132" s="963"/>
      <c r="E132" s="347"/>
      <c r="F132" s="348"/>
      <c r="G132" s="349"/>
      <c r="H132" s="992" t="s">
        <v>19</v>
      </c>
      <c r="I132" s="993"/>
      <c r="J132" s="994"/>
      <c r="K132" s="992" t="s">
        <v>16</v>
      </c>
      <c r="L132" s="993"/>
      <c r="M132" s="993"/>
      <c r="N132" s="992" t="s">
        <v>20</v>
      </c>
      <c r="O132" s="993"/>
      <c r="P132" s="994"/>
      <c r="T132" s="990"/>
      <c r="U132" s="962"/>
    </row>
    <row r="133" spans="1:26" s="346" customFormat="1" ht="17.25">
      <c r="A133" s="962"/>
      <c r="B133" s="962"/>
      <c r="C133" s="962"/>
      <c r="D133" s="963"/>
      <c r="E133" s="350"/>
      <c r="F133" s="351"/>
      <c r="G133" s="352"/>
      <c r="J133" s="352"/>
      <c r="K133" s="998" t="s">
        <v>19</v>
      </c>
      <c r="L133" s="999"/>
      <c r="M133" s="999"/>
      <c r="N133" s="350"/>
      <c r="O133" s="351"/>
      <c r="P133" s="352"/>
      <c r="Q133" s="351"/>
      <c r="R133" s="351"/>
      <c r="S133" s="352"/>
      <c r="T133" s="990"/>
      <c r="U133" s="962"/>
    </row>
    <row r="134" spans="1:26" s="346" customFormat="1" ht="17.25">
      <c r="A134" s="962"/>
      <c r="B134" s="962"/>
      <c r="C134" s="962"/>
      <c r="D134" s="963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00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00" t="s">
        <v>168</v>
      </c>
      <c r="T134" s="990"/>
      <c r="U134" s="962"/>
    </row>
    <row r="135" spans="1:26" s="346" customFormat="1" ht="17.25">
      <c r="A135" s="964"/>
      <c r="B135" s="964"/>
      <c r="C135" s="964"/>
      <c r="D135" s="965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991"/>
      <c r="U135" s="964"/>
    </row>
    <row r="136" spans="1:26" s="348" customFormat="1" ht="3" customHeight="1">
      <c r="A136" s="792"/>
      <c r="B136" s="792"/>
      <c r="C136" s="792"/>
      <c r="D136" s="793"/>
      <c r="E136" s="800"/>
      <c r="F136" s="354"/>
      <c r="G136" s="354"/>
      <c r="H136" s="354"/>
      <c r="I136" s="354"/>
      <c r="J136" s="800"/>
      <c r="K136" s="354"/>
      <c r="L136" s="354"/>
      <c r="M136" s="354"/>
      <c r="N136" s="354"/>
      <c r="O136" s="354"/>
      <c r="P136" s="354"/>
      <c r="Q136" s="354"/>
      <c r="R136" s="354"/>
      <c r="S136" s="800"/>
      <c r="T136" s="798"/>
    </row>
    <row r="137" spans="1:26" s="51" customFormat="1" ht="24" customHeight="1">
      <c r="A137" s="987" t="s">
        <v>21</v>
      </c>
      <c r="B137" s="987"/>
      <c r="C137" s="987"/>
      <c r="D137" s="988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797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799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960" t="s">
        <v>3</v>
      </c>
      <c r="B159" s="960"/>
      <c r="C159" s="960"/>
      <c r="D159" s="961"/>
      <c r="E159" s="343"/>
      <c r="F159" s="344"/>
      <c r="G159" s="345"/>
      <c r="H159" s="966" t="s">
        <v>4</v>
      </c>
      <c r="I159" s="967"/>
      <c r="J159" s="967"/>
      <c r="K159" s="967"/>
      <c r="L159" s="967"/>
      <c r="M159" s="967"/>
      <c r="N159" s="967"/>
      <c r="O159" s="967"/>
      <c r="P159" s="967"/>
      <c r="Q159" s="967"/>
      <c r="R159" s="967"/>
      <c r="S159" s="968"/>
      <c r="T159" s="989" t="s">
        <v>5</v>
      </c>
      <c r="U159" s="960"/>
    </row>
    <row r="160" spans="1:26" s="346" customFormat="1" ht="17.25">
      <c r="A160" s="962"/>
      <c r="B160" s="962"/>
      <c r="C160" s="962"/>
      <c r="D160" s="963"/>
      <c r="E160" s="347"/>
      <c r="F160" s="348"/>
      <c r="G160" s="349" t="s">
        <v>163</v>
      </c>
      <c r="H160" s="992" t="s">
        <v>8</v>
      </c>
      <c r="I160" s="993"/>
      <c r="J160" s="994"/>
      <c r="K160" s="992" t="s">
        <v>6</v>
      </c>
      <c r="L160" s="993"/>
      <c r="M160" s="993"/>
      <c r="N160" s="343"/>
      <c r="O160" s="344"/>
      <c r="P160" s="345"/>
      <c r="Q160" s="348"/>
      <c r="R160" s="348"/>
      <c r="S160" s="349"/>
      <c r="T160" s="990"/>
      <c r="U160" s="962"/>
    </row>
    <row r="161" spans="1:26" s="346" customFormat="1" ht="19.5">
      <c r="A161" s="962"/>
      <c r="B161" s="962"/>
      <c r="C161" s="962"/>
      <c r="D161" s="963"/>
      <c r="E161" s="992" t="s">
        <v>7</v>
      </c>
      <c r="F161" s="993"/>
      <c r="G161" s="994"/>
      <c r="H161" s="992" t="s">
        <v>12</v>
      </c>
      <c r="I161" s="993"/>
      <c r="J161" s="994"/>
      <c r="K161" s="992" t="s">
        <v>9</v>
      </c>
      <c r="L161" s="993"/>
      <c r="M161" s="993"/>
      <c r="N161" s="992" t="s">
        <v>164</v>
      </c>
      <c r="O161" s="993"/>
      <c r="P161" s="994"/>
      <c r="Q161" s="995" t="s">
        <v>165</v>
      </c>
      <c r="R161" s="996"/>
      <c r="S161" s="997"/>
      <c r="T161" s="990"/>
      <c r="U161" s="962"/>
    </row>
    <row r="162" spans="1:26" s="346" customFormat="1" ht="17.25">
      <c r="A162" s="962"/>
      <c r="B162" s="962"/>
      <c r="C162" s="962"/>
      <c r="D162" s="963"/>
      <c r="E162" s="992" t="s">
        <v>11</v>
      </c>
      <c r="F162" s="993"/>
      <c r="G162" s="994"/>
      <c r="H162" s="992" t="s">
        <v>15</v>
      </c>
      <c r="I162" s="993"/>
      <c r="J162" s="994"/>
      <c r="K162" s="992" t="s">
        <v>13</v>
      </c>
      <c r="L162" s="993"/>
      <c r="M162" s="993"/>
      <c r="N162" s="992" t="s">
        <v>17</v>
      </c>
      <c r="O162" s="993"/>
      <c r="P162" s="994"/>
      <c r="Q162" s="993" t="s">
        <v>166</v>
      </c>
      <c r="R162" s="993"/>
      <c r="S162" s="994"/>
      <c r="T162" s="990"/>
      <c r="U162" s="962"/>
    </row>
    <row r="163" spans="1:26" s="346" customFormat="1" ht="17.25">
      <c r="A163" s="962"/>
      <c r="B163" s="962"/>
      <c r="C163" s="962"/>
      <c r="D163" s="963"/>
      <c r="E163" s="347"/>
      <c r="F163" s="348"/>
      <c r="G163" s="349"/>
      <c r="H163" s="992" t="s">
        <v>19</v>
      </c>
      <c r="I163" s="993"/>
      <c r="J163" s="994"/>
      <c r="K163" s="992" t="s">
        <v>16</v>
      </c>
      <c r="L163" s="993"/>
      <c r="M163" s="993"/>
      <c r="N163" s="992" t="s">
        <v>20</v>
      </c>
      <c r="O163" s="993"/>
      <c r="P163" s="994"/>
      <c r="T163" s="990"/>
      <c r="U163" s="962"/>
    </row>
    <row r="164" spans="1:26" s="346" customFormat="1" ht="17.25">
      <c r="A164" s="962"/>
      <c r="B164" s="962"/>
      <c r="C164" s="962"/>
      <c r="D164" s="963"/>
      <c r="E164" s="350"/>
      <c r="F164" s="351"/>
      <c r="G164" s="352"/>
      <c r="J164" s="352"/>
      <c r="K164" s="998" t="s">
        <v>19</v>
      </c>
      <c r="L164" s="999"/>
      <c r="M164" s="999"/>
      <c r="N164" s="350"/>
      <c r="O164" s="351"/>
      <c r="P164" s="352"/>
      <c r="Q164" s="351"/>
      <c r="R164" s="351"/>
      <c r="S164" s="352"/>
      <c r="T164" s="990"/>
      <c r="U164" s="962"/>
    </row>
    <row r="165" spans="1:26" s="346" customFormat="1" ht="17.25">
      <c r="A165" s="962"/>
      <c r="B165" s="962"/>
      <c r="C165" s="962"/>
      <c r="D165" s="963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00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00" t="s">
        <v>168</v>
      </c>
      <c r="T165" s="990"/>
      <c r="U165" s="962"/>
    </row>
    <row r="166" spans="1:26" s="346" customFormat="1" ht="17.25">
      <c r="A166" s="964"/>
      <c r="B166" s="964"/>
      <c r="C166" s="964"/>
      <c r="D166" s="965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991"/>
      <c r="U166" s="964"/>
    </row>
    <row r="167" spans="1:26" s="348" customFormat="1" ht="3" customHeight="1">
      <c r="A167" s="792"/>
      <c r="B167" s="792"/>
      <c r="C167" s="792"/>
      <c r="D167" s="793"/>
      <c r="E167" s="800"/>
      <c r="F167" s="354"/>
      <c r="G167" s="354"/>
      <c r="H167" s="354"/>
      <c r="I167" s="354"/>
      <c r="J167" s="800"/>
      <c r="K167" s="354"/>
      <c r="L167" s="354"/>
      <c r="M167" s="354"/>
      <c r="N167" s="354"/>
      <c r="O167" s="354"/>
      <c r="P167" s="354"/>
      <c r="Q167" s="354"/>
      <c r="R167" s="354"/>
      <c r="S167" s="800"/>
      <c r="T167" s="798"/>
    </row>
    <row r="168" spans="1:26" s="51" customFormat="1" ht="24" customHeight="1">
      <c r="A168" s="987" t="s">
        <v>21</v>
      </c>
      <c r="B168" s="987"/>
      <c r="C168" s="987"/>
      <c r="D168" s="988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45"/>
      <c r="U168" s="797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799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526</v>
      </c>
    </row>
    <row r="188" spans="1:26" s="3" customFormat="1">
      <c r="B188" s="342" t="s">
        <v>2</v>
      </c>
      <c r="C188" s="2">
        <v>3.4</v>
      </c>
      <c r="D188" s="342" t="s">
        <v>535</v>
      </c>
      <c r="P188" s="3" t="s">
        <v>184</v>
      </c>
    </row>
    <row r="189" spans="1:26" ht="6" customHeight="1"/>
    <row r="190" spans="1:26" s="346" customFormat="1" ht="21" customHeight="1">
      <c r="A190" s="960" t="s">
        <v>3</v>
      </c>
      <c r="B190" s="960"/>
      <c r="C190" s="960"/>
      <c r="D190" s="961"/>
      <c r="E190" s="343"/>
      <c r="F190" s="344"/>
      <c r="G190" s="345"/>
      <c r="H190" s="966" t="s">
        <v>4</v>
      </c>
      <c r="I190" s="967"/>
      <c r="J190" s="967"/>
      <c r="K190" s="967"/>
      <c r="L190" s="967"/>
      <c r="M190" s="967"/>
      <c r="N190" s="967"/>
      <c r="O190" s="967"/>
      <c r="P190" s="967"/>
      <c r="Q190" s="967"/>
      <c r="R190" s="967"/>
      <c r="S190" s="968"/>
      <c r="T190" s="989" t="s">
        <v>5</v>
      </c>
      <c r="U190" s="960"/>
    </row>
    <row r="191" spans="1:26" s="346" customFormat="1" ht="17.25">
      <c r="A191" s="962"/>
      <c r="B191" s="962"/>
      <c r="C191" s="962"/>
      <c r="D191" s="963"/>
      <c r="E191" s="347"/>
      <c r="F191" s="348"/>
      <c r="G191" s="349" t="s">
        <v>163</v>
      </c>
      <c r="H191" s="992" t="s">
        <v>8</v>
      </c>
      <c r="I191" s="993"/>
      <c r="J191" s="994"/>
      <c r="K191" s="992" t="s">
        <v>6</v>
      </c>
      <c r="L191" s="993"/>
      <c r="M191" s="993"/>
      <c r="N191" s="343"/>
      <c r="O191" s="344"/>
      <c r="P191" s="345"/>
      <c r="Q191" s="348"/>
      <c r="R191" s="348"/>
      <c r="S191" s="349"/>
      <c r="T191" s="990"/>
      <c r="U191" s="962"/>
    </row>
    <row r="192" spans="1:26" s="346" customFormat="1" ht="19.5">
      <c r="A192" s="962"/>
      <c r="B192" s="962"/>
      <c r="C192" s="962"/>
      <c r="D192" s="963"/>
      <c r="E192" s="992" t="s">
        <v>7</v>
      </c>
      <c r="F192" s="993"/>
      <c r="G192" s="994"/>
      <c r="H192" s="992" t="s">
        <v>12</v>
      </c>
      <c r="I192" s="993"/>
      <c r="J192" s="994"/>
      <c r="K192" s="992" t="s">
        <v>9</v>
      </c>
      <c r="L192" s="993"/>
      <c r="M192" s="993"/>
      <c r="N192" s="992" t="s">
        <v>164</v>
      </c>
      <c r="O192" s="993"/>
      <c r="P192" s="994"/>
      <c r="Q192" s="995" t="s">
        <v>165</v>
      </c>
      <c r="R192" s="996"/>
      <c r="S192" s="997"/>
      <c r="T192" s="990"/>
      <c r="U192" s="962"/>
    </row>
    <row r="193" spans="1:26" s="346" customFormat="1" ht="17.25">
      <c r="A193" s="962"/>
      <c r="B193" s="962"/>
      <c r="C193" s="962"/>
      <c r="D193" s="963"/>
      <c r="E193" s="992" t="s">
        <v>11</v>
      </c>
      <c r="F193" s="993"/>
      <c r="G193" s="994"/>
      <c r="H193" s="992" t="s">
        <v>15</v>
      </c>
      <c r="I193" s="993"/>
      <c r="J193" s="994"/>
      <c r="K193" s="992" t="s">
        <v>13</v>
      </c>
      <c r="L193" s="993"/>
      <c r="M193" s="993"/>
      <c r="N193" s="992" t="s">
        <v>17</v>
      </c>
      <c r="O193" s="993"/>
      <c r="P193" s="994"/>
      <c r="Q193" s="993" t="s">
        <v>166</v>
      </c>
      <c r="R193" s="993"/>
      <c r="S193" s="994"/>
      <c r="T193" s="990"/>
      <c r="U193" s="962"/>
    </row>
    <row r="194" spans="1:26" s="346" customFormat="1" ht="17.25">
      <c r="A194" s="962"/>
      <c r="B194" s="962"/>
      <c r="C194" s="962"/>
      <c r="D194" s="963"/>
      <c r="E194" s="347"/>
      <c r="F194" s="348"/>
      <c r="G194" s="349"/>
      <c r="H194" s="992" t="s">
        <v>19</v>
      </c>
      <c r="I194" s="993"/>
      <c r="J194" s="994"/>
      <c r="K194" s="992" t="s">
        <v>16</v>
      </c>
      <c r="L194" s="993"/>
      <c r="M194" s="993"/>
      <c r="N194" s="992" t="s">
        <v>20</v>
      </c>
      <c r="O194" s="993"/>
      <c r="P194" s="994"/>
      <c r="T194" s="990"/>
      <c r="U194" s="962"/>
    </row>
    <row r="195" spans="1:26" s="346" customFormat="1" ht="17.25">
      <c r="A195" s="962"/>
      <c r="B195" s="962"/>
      <c r="C195" s="962"/>
      <c r="D195" s="963"/>
      <c r="E195" s="350"/>
      <c r="F195" s="351"/>
      <c r="G195" s="352"/>
      <c r="J195" s="352"/>
      <c r="K195" s="998" t="s">
        <v>19</v>
      </c>
      <c r="L195" s="999"/>
      <c r="M195" s="999"/>
      <c r="N195" s="350"/>
      <c r="O195" s="351"/>
      <c r="P195" s="352"/>
      <c r="Q195" s="351"/>
      <c r="R195" s="351"/>
      <c r="S195" s="352"/>
      <c r="T195" s="990"/>
      <c r="U195" s="962"/>
    </row>
    <row r="196" spans="1:26" s="346" customFormat="1" ht="17.25">
      <c r="A196" s="962"/>
      <c r="B196" s="962"/>
      <c r="C196" s="962"/>
      <c r="D196" s="963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00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00" t="s">
        <v>168</v>
      </c>
      <c r="T196" s="990"/>
      <c r="U196" s="962"/>
    </row>
    <row r="197" spans="1:26" s="346" customFormat="1" ht="17.25">
      <c r="A197" s="964"/>
      <c r="B197" s="964"/>
      <c r="C197" s="964"/>
      <c r="D197" s="965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991"/>
      <c r="U197" s="964"/>
    </row>
    <row r="198" spans="1:26" s="348" customFormat="1" ht="3" customHeight="1">
      <c r="A198" s="792"/>
      <c r="B198" s="792"/>
      <c r="C198" s="792"/>
      <c r="D198" s="793"/>
      <c r="E198" s="800"/>
      <c r="F198" s="354"/>
      <c r="G198" s="354"/>
      <c r="H198" s="354"/>
      <c r="I198" s="354"/>
      <c r="J198" s="800"/>
      <c r="K198" s="354"/>
      <c r="L198" s="354"/>
      <c r="M198" s="354"/>
      <c r="N198" s="354"/>
      <c r="O198" s="354"/>
      <c r="P198" s="354"/>
      <c r="Q198" s="354"/>
      <c r="R198" s="354"/>
      <c r="S198" s="800"/>
      <c r="T198" s="798"/>
    </row>
    <row r="199" spans="1:26" s="51" customFormat="1" ht="24" customHeight="1">
      <c r="A199" s="987" t="s">
        <v>21</v>
      </c>
      <c r="B199" s="987"/>
      <c r="C199" s="987"/>
      <c r="D199" s="988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45"/>
      <c r="U199" s="797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799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960" t="s">
        <v>3</v>
      </c>
      <c r="B221" s="960"/>
      <c r="C221" s="960"/>
      <c r="D221" s="961"/>
      <c r="E221" s="343"/>
      <c r="F221" s="344"/>
      <c r="G221" s="345"/>
      <c r="H221" s="966" t="s">
        <v>4</v>
      </c>
      <c r="I221" s="967"/>
      <c r="J221" s="967"/>
      <c r="K221" s="967"/>
      <c r="L221" s="967"/>
      <c r="M221" s="967"/>
      <c r="N221" s="967"/>
      <c r="O221" s="967"/>
      <c r="P221" s="967"/>
      <c r="Q221" s="967"/>
      <c r="R221" s="967"/>
      <c r="S221" s="968"/>
      <c r="T221" s="989" t="s">
        <v>5</v>
      </c>
      <c r="U221" s="960"/>
    </row>
    <row r="222" spans="1:26" s="346" customFormat="1" ht="17.25">
      <c r="A222" s="962"/>
      <c r="B222" s="962"/>
      <c r="C222" s="962"/>
      <c r="D222" s="963"/>
      <c r="E222" s="347"/>
      <c r="F222" s="348"/>
      <c r="G222" s="349" t="s">
        <v>163</v>
      </c>
      <c r="H222" s="992" t="s">
        <v>8</v>
      </c>
      <c r="I222" s="993"/>
      <c r="J222" s="994"/>
      <c r="K222" s="992" t="s">
        <v>6</v>
      </c>
      <c r="L222" s="993"/>
      <c r="M222" s="993"/>
      <c r="N222" s="343"/>
      <c r="O222" s="344"/>
      <c r="P222" s="345"/>
      <c r="Q222" s="348"/>
      <c r="R222" s="348"/>
      <c r="S222" s="349"/>
      <c r="T222" s="990"/>
      <c r="U222" s="962"/>
    </row>
    <row r="223" spans="1:26" s="346" customFormat="1" ht="19.5">
      <c r="A223" s="962"/>
      <c r="B223" s="962"/>
      <c r="C223" s="962"/>
      <c r="D223" s="963"/>
      <c r="E223" s="992" t="s">
        <v>7</v>
      </c>
      <c r="F223" s="993"/>
      <c r="G223" s="994"/>
      <c r="H223" s="992" t="s">
        <v>12</v>
      </c>
      <c r="I223" s="993"/>
      <c r="J223" s="994"/>
      <c r="K223" s="992" t="s">
        <v>9</v>
      </c>
      <c r="L223" s="993"/>
      <c r="M223" s="993"/>
      <c r="N223" s="992" t="s">
        <v>164</v>
      </c>
      <c r="O223" s="993"/>
      <c r="P223" s="994"/>
      <c r="Q223" s="995" t="s">
        <v>165</v>
      </c>
      <c r="R223" s="996"/>
      <c r="S223" s="997"/>
      <c r="T223" s="990"/>
      <c r="U223" s="962"/>
    </row>
    <row r="224" spans="1:26" s="346" customFormat="1" ht="17.25">
      <c r="A224" s="962"/>
      <c r="B224" s="962"/>
      <c r="C224" s="962"/>
      <c r="D224" s="963"/>
      <c r="E224" s="992" t="s">
        <v>11</v>
      </c>
      <c r="F224" s="993"/>
      <c r="G224" s="994"/>
      <c r="H224" s="992" t="s">
        <v>15</v>
      </c>
      <c r="I224" s="993"/>
      <c r="J224" s="994"/>
      <c r="K224" s="992" t="s">
        <v>13</v>
      </c>
      <c r="L224" s="993"/>
      <c r="M224" s="993"/>
      <c r="N224" s="992" t="s">
        <v>17</v>
      </c>
      <c r="O224" s="993"/>
      <c r="P224" s="994"/>
      <c r="Q224" s="993" t="s">
        <v>166</v>
      </c>
      <c r="R224" s="993"/>
      <c r="S224" s="994"/>
      <c r="T224" s="990"/>
      <c r="U224" s="962"/>
    </row>
    <row r="225" spans="1:23" s="346" customFormat="1" ht="17.25">
      <c r="A225" s="962"/>
      <c r="B225" s="962"/>
      <c r="C225" s="962"/>
      <c r="D225" s="963"/>
      <c r="E225" s="347"/>
      <c r="F225" s="348"/>
      <c r="G225" s="349"/>
      <c r="H225" s="992" t="s">
        <v>19</v>
      </c>
      <c r="I225" s="993"/>
      <c r="J225" s="994"/>
      <c r="K225" s="992" t="s">
        <v>16</v>
      </c>
      <c r="L225" s="993"/>
      <c r="M225" s="993"/>
      <c r="N225" s="992" t="s">
        <v>20</v>
      </c>
      <c r="O225" s="993"/>
      <c r="P225" s="994"/>
      <c r="T225" s="990"/>
      <c r="U225" s="962"/>
    </row>
    <row r="226" spans="1:23" s="346" customFormat="1" ht="17.25">
      <c r="A226" s="962"/>
      <c r="B226" s="962"/>
      <c r="C226" s="962"/>
      <c r="D226" s="963"/>
      <c r="E226" s="350"/>
      <c r="F226" s="351"/>
      <c r="G226" s="352"/>
      <c r="J226" s="352"/>
      <c r="K226" s="998" t="s">
        <v>19</v>
      </c>
      <c r="L226" s="999"/>
      <c r="M226" s="999"/>
      <c r="N226" s="350"/>
      <c r="O226" s="351"/>
      <c r="P226" s="352"/>
      <c r="Q226" s="351"/>
      <c r="R226" s="351"/>
      <c r="S226" s="352"/>
      <c r="T226" s="990"/>
      <c r="U226" s="962"/>
    </row>
    <row r="227" spans="1:23" s="346" customFormat="1" ht="17.25">
      <c r="A227" s="962"/>
      <c r="B227" s="962"/>
      <c r="C227" s="962"/>
      <c r="D227" s="963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00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00" t="s">
        <v>168</v>
      </c>
      <c r="T227" s="990"/>
      <c r="U227" s="962"/>
    </row>
    <row r="228" spans="1:23" s="346" customFormat="1" ht="17.25">
      <c r="A228" s="964"/>
      <c r="B228" s="964"/>
      <c r="C228" s="964"/>
      <c r="D228" s="965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991"/>
      <c r="U228" s="964"/>
    </row>
    <row r="229" spans="1:23" s="348" customFormat="1" ht="3" customHeight="1">
      <c r="A229" s="792"/>
      <c r="B229" s="792"/>
      <c r="C229" s="792"/>
      <c r="D229" s="793"/>
      <c r="E229" s="800"/>
      <c r="F229" s="354"/>
      <c r="G229" s="354"/>
      <c r="H229" s="354"/>
      <c r="I229" s="354"/>
      <c r="J229" s="800"/>
      <c r="K229" s="354"/>
      <c r="L229" s="354"/>
      <c r="M229" s="354"/>
      <c r="N229" s="354"/>
      <c r="O229" s="354"/>
      <c r="P229" s="354"/>
      <c r="Q229" s="354"/>
      <c r="R229" s="354"/>
      <c r="S229" s="800"/>
      <c r="T229" s="798"/>
    </row>
    <row r="230" spans="1:23" s="51" customFormat="1" ht="24" customHeight="1">
      <c r="A230" s="987" t="s">
        <v>21</v>
      </c>
      <c r="B230" s="987"/>
      <c r="C230" s="987"/>
      <c r="D230" s="988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45"/>
      <c r="U230" s="797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799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526</v>
      </c>
    </row>
    <row r="250" spans="1:21" s="3" customFormat="1">
      <c r="B250" s="342" t="s">
        <v>2</v>
      </c>
      <c r="C250" s="2">
        <v>3.4</v>
      </c>
      <c r="D250" s="342" t="s">
        <v>527</v>
      </c>
      <c r="P250" s="3" t="s">
        <v>186</v>
      </c>
    </row>
    <row r="251" spans="1:21" ht="6" customHeight="1"/>
    <row r="252" spans="1:21" s="346" customFormat="1" ht="21" customHeight="1">
      <c r="A252" s="960" t="s">
        <v>3</v>
      </c>
      <c r="B252" s="960"/>
      <c r="C252" s="960"/>
      <c r="D252" s="961"/>
      <c r="E252" s="343"/>
      <c r="F252" s="344"/>
      <c r="G252" s="345"/>
      <c r="H252" s="966" t="s">
        <v>4</v>
      </c>
      <c r="I252" s="967"/>
      <c r="J252" s="967"/>
      <c r="K252" s="967"/>
      <c r="L252" s="967"/>
      <c r="M252" s="967"/>
      <c r="N252" s="967"/>
      <c r="O252" s="967"/>
      <c r="P252" s="967"/>
      <c r="Q252" s="967"/>
      <c r="R252" s="967"/>
      <c r="S252" s="968"/>
      <c r="T252" s="989" t="s">
        <v>5</v>
      </c>
      <c r="U252" s="960"/>
    </row>
    <row r="253" spans="1:21" s="346" customFormat="1" ht="17.25">
      <c r="A253" s="962"/>
      <c r="B253" s="962"/>
      <c r="C253" s="962"/>
      <c r="D253" s="963"/>
      <c r="E253" s="347"/>
      <c r="F253" s="348"/>
      <c r="G253" s="349" t="s">
        <v>163</v>
      </c>
      <c r="H253" s="992" t="s">
        <v>8</v>
      </c>
      <c r="I253" s="993"/>
      <c r="J253" s="994"/>
      <c r="K253" s="992" t="s">
        <v>6</v>
      </c>
      <c r="L253" s="993"/>
      <c r="M253" s="993"/>
      <c r="N253" s="343"/>
      <c r="O253" s="344"/>
      <c r="P253" s="345"/>
      <c r="Q253" s="348"/>
      <c r="R253" s="348"/>
      <c r="S253" s="349"/>
      <c r="T253" s="990"/>
      <c r="U253" s="962"/>
    </row>
    <row r="254" spans="1:21" s="346" customFormat="1" ht="19.5">
      <c r="A254" s="962"/>
      <c r="B254" s="962"/>
      <c r="C254" s="962"/>
      <c r="D254" s="963"/>
      <c r="E254" s="992" t="s">
        <v>7</v>
      </c>
      <c r="F254" s="993"/>
      <c r="G254" s="994"/>
      <c r="H254" s="992" t="s">
        <v>12</v>
      </c>
      <c r="I254" s="993"/>
      <c r="J254" s="994"/>
      <c r="K254" s="992" t="s">
        <v>9</v>
      </c>
      <c r="L254" s="993"/>
      <c r="M254" s="993"/>
      <c r="N254" s="992" t="s">
        <v>164</v>
      </c>
      <c r="O254" s="993"/>
      <c r="P254" s="994"/>
      <c r="Q254" s="995" t="s">
        <v>165</v>
      </c>
      <c r="R254" s="996"/>
      <c r="S254" s="997"/>
      <c r="T254" s="990"/>
      <c r="U254" s="962"/>
    </row>
    <row r="255" spans="1:21" s="346" customFormat="1" ht="17.25">
      <c r="A255" s="962"/>
      <c r="B255" s="962"/>
      <c r="C255" s="962"/>
      <c r="D255" s="963"/>
      <c r="E255" s="992" t="s">
        <v>11</v>
      </c>
      <c r="F255" s="993"/>
      <c r="G255" s="994"/>
      <c r="H255" s="992" t="s">
        <v>15</v>
      </c>
      <c r="I255" s="993"/>
      <c r="J255" s="994"/>
      <c r="K255" s="992" t="s">
        <v>13</v>
      </c>
      <c r="L255" s="993"/>
      <c r="M255" s="993"/>
      <c r="N255" s="992" t="s">
        <v>17</v>
      </c>
      <c r="O255" s="993"/>
      <c r="P255" s="994"/>
      <c r="Q255" s="993" t="s">
        <v>166</v>
      </c>
      <c r="R255" s="993"/>
      <c r="S255" s="994"/>
      <c r="T255" s="990"/>
      <c r="U255" s="962"/>
    </row>
    <row r="256" spans="1:21" s="346" customFormat="1" ht="17.25">
      <c r="A256" s="962"/>
      <c r="B256" s="962"/>
      <c r="C256" s="962"/>
      <c r="D256" s="963"/>
      <c r="E256" s="347"/>
      <c r="F256" s="348"/>
      <c r="G256" s="349"/>
      <c r="H256" s="992" t="s">
        <v>19</v>
      </c>
      <c r="I256" s="993"/>
      <c r="J256" s="994"/>
      <c r="K256" s="992" t="s">
        <v>16</v>
      </c>
      <c r="L256" s="993"/>
      <c r="M256" s="993"/>
      <c r="N256" s="992" t="s">
        <v>20</v>
      </c>
      <c r="O256" s="993"/>
      <c r="P256" s="994"/>
      <c r="T256" s="990"/>
      <c r="U256" s="962"/>
    </row>
    <row r="257" spans="1:23" s="346" customFormat="1" ht="17.25">
      <c r="A257" s="962"/>
      <c r="B257" s="962"/>
      <c r="C257" s="962"/>
      <c r="D257" s="963"/>
      <c r="E257" s="350"/>
      <c r="F257" s="351"/>
      <c r="G257" s="352"/>
      <c r="J257" s="352"/>
      <c r="K257" s="998" t="s">
        <v>19</v>
      </c>
      <c r="L257" s="999"/>
      <c r="M257" s="999"/>
      <c r="N257" s="350"/>
      <c r="O257" s="351"/>
      <c r="P257" s="352"/>
      <c r="Q257" s="351"/>
      <c r="R257" s="351"/>
      <c r="S257" s="352"/>
      <c r="T257" s="990"/>
      <c r="U257" s="962"/>
    </row>
    <row r="258" spans="1:23" s="346" customFormat="1" ht="17.25">
      <c r="A258" s="962"/>
      <c r="B258" s="962"/>
      <c r="C258" s="962"/>
      <c r="D258" s="963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00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00" t="s">
        <v>168</v>
      </c>
      <c r="T258" s="990"/>
      <c r="U258" s="962"/>
    </row>
    <row r="259" spans="1:23" s="346" customFormat="1" ht="17.25">
      <c r="A259" s="964"/>
      <c r="B259" s="964"/>
      <c r="C259" s="964"/>
      <c r="D259" s="965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991"/>
      <c r="U259" s="964"/>
    </row>
    <row r="260" spans="1:23" s="348" customFormat="1" ht="3" customHeight="1">
      <c r="A260" s="792"/>
      <c r="B260" s="792"/>
      <c r="C260" s="792"/>
      <c r="D260" s="793"/>
      <c r="E260" s="800"/>
      <c r="F260" s="354"/>
      <c r="G260" s="354"/>
      <c r="H260" s="354"/>
      <c r="I260" s="354"/>
      <c r="J260" s="800"/>
      <c r="K260" s="354"/>
      <c r="L260" s="354"/>
      <c r="M260" s="354"/>
      <c r="N260" s="354"/>
      <c r="O260" s="354"/>
      <c r="P260" s="354"/>
      <c r="Q260" s="354"/>
      <c r="R260" s="354"/>
      <c r="S260" s="800"/>
      <c r="T260" s="798"/>
    </row>
    <row r="261" spans="1:23" s="51" customFormat="1" ht="21" customHeight="1">
      <c r="A261" s="987" t="s">
        <v>21</v>
      </c>
      <c r="B261" s="987"/>
      <c r="C261" s="987"/>
      <c r="D261" s="988"/>
      <c r="E261" s="862">
        <f t="shared" ref="E261:S261" si="75">SUM(E262:E274)</f>
        <v>180</v>
      </c>
      <c r="F261" s="862">
        <f t="shared" si="75"/>
        <v>37</v>
      </c>
      <c r="G261" s="862">
        <f t="shared" si="75"/>
        <v>143</v>
      </c>
      <c r="H261" s="862">
        <f t="shared" si="75"/>
        <v>0</v>
      </c>
      <c r="I261" s="862">
        <f t="shared" si="75"/>
        <v>0</v>
      </c>
      <c r="J261" s="862">
        <f t="shared" si="75"/>
        <v>0</v>
      </c>
      <c r="K261" s="862">
        <f t="shared" si="75"/>
        <v>0</v>
      </c>
      <c r="L261" s="862">
        <f t="shared" si="75"/>
        <v>0</v>
      </c>
      <c r="M261" s="862">
        <f t="shared" si="75"/>
        <v>0</v>
      </c>
      <c r="N261" s="862">
        <f t="shared" si="75"/>
        <v>180</v>
      </c>
      <c r="O261" s="862">
        <f t="shared" si="75"/>
        <v>37</v>
      </c>
      <c r="P261" s="862">
        <f t="shared" si="75"/>
        <v>143</v>
      </c>
      <c r="Q261" s="862">
        <f t="shared" si="75"/>
        <v>0</v>
      </c>
      <c r="R261" s="862">
        <f t="shared" si="75"/>
        <v>0</v>
      </c>
      <c r="S261" s="862">
        <f t="shared" si="75"/>
        <v>0</v>
      </c>
      <c r="T261" s="645"/>
      <c r="U261" s="797" t="s">
        <v>11</v>
      </c>
    </row>
    <row r="262" spans="1:23" ht="21" customHeight="1">
      <c r="A262" s="8"/>
      <c r="B262" s="61" t="s">
        <v>22</v>
      </c>
      <c r="C262" s="11"/>
      <c r="D262" s="11"/>
      <c r="E262" s="863">
        <f>H262+K262+N262+Q262</f>
        <v>180</v>
      </c>
      <c r="F262" s="863">
        <f>I262+L262+O262+R262</f>
        <v>37</v>
      </c>
      <c r="G262" s="863">
        <f>J262+M262+P262+S262</f>
        <v>143</v>
      </c>
      <c r="H262" s="863">
        <f>SUM(I262:J262)</f>
        <v>0</v>
      </c>
      <c r="I262" s="863"/>
      <c r="J262" s="863"/>
      <c r="K262" s="863">
        <f>SUM(L262:M262)</f>
        <v>0</v>
      </c>
      <c r="L262" s="863"/>
      <c r="M262" s="863"/>
      <c r="N262" s="863">
        <f>SUM(O262:P262)</f>
        <v>180</v>
      </c>
      <c r="O262" s="863">
        <v>37</v>
      </c>
      <c r="P262" s="863">
        <v>143</v>
      </c>
      <c r="Q262" s="863">
        <f>SUM(R262:S262)</f>
        <v>0</v>
      </c>
      <c r="R262" s="863"/>
      <c r="S262" s="863"/>
      <c r="T262" s="357"/>
      <c r="U262" s="60" t="s">
        <v>23</v>
      </c>
      <c r="V262" s="799"/>
      <c r="W262" s="11"/>
    </row>
    <row r="263" spans="1:23" ht="21" customHeight="1">
      <c r="B263" s="59" t="s">
        <v>24</v>
      </c>
      <c r="E263" s="863">
        <f t="shared" ref="E263:G273" si="76">H263+K263+N263+Q263</f>
        <v>0</v>
      </c>
      <c r="F263" s="863">
        <f t="shared" si="76"/>
        <v>0</v>
      </c>
      <c r="G263" s="863">
        <f t="shared" si="76"/>
        <v>0</v>
      </c>
      <c r="H263" s="863">
        <f t="shared" ref="H263:H274" si="77">SUM(I263:J263)</f>
        <v>0</v>
      </c>
      <c r="I263" s="863"/>
      <c r="J263" s="863"/>
      <c r="K263" s="863">
        <f t="shared" ref="K263:K274" si="78">SUM(L263:M263)</f>
        <v>0</v>
      </c>
      <c r="L263" s="863"/>
      <c r="M263" s="863"/>
      <c r="N263" s="863">
        <f t="shared" ref="N263:N274" si="79">SUM(O263:P263)</f>
        <v>0</v>
      </c>
      <c r="O263" s="863"/>
      <c r="P263" s="863"/>
      <c r="Q263" s="863">
        <f t="shared" ref="Q263:Q274" si="80">SUM(R263:S263)</f>
        <v>0</v>
      </c>
      <c r="R263" s="863"/>
      <c r="S263" s="863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863">
        <f t="shared" si="76"/>
        <v>0</v>
      </c>
      <c r="F264" s="863">
        <f t="shared" si="76"/>
        <v>0</v>
      </c>
      <c r="G264" s="863">
        <f t="shared" si="76"/>
        <v>0</v>
      </c>
      <c r="H264" s="863">
        <f t="shared" si="77"/>
        <v>0</v>
      </c>
      <c r="I264" s="863"/>
      <c r="J264" s="863"/>
      <c r="K264" s="863">
        <f t="shared" si="78"/>
        <v>0</v>
      </c>
      <c r="L264" s="863"/>
      <c r="M264" s="863"/>
      <c r="N264" s="863">
        <f t="shared" si="79"/>
        <v>0</v>
      </c>
      <c r="O264" s="863"/>
      <c r="P264" s="863"/>
      <c r="Q264" s="863">
        <f t="shared" si="80"/>
        <v>0</v>
      </c>
      <c r="R264" s="863"/>
      <c r="S264" s="863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863">
        <f t="shared" si="76"/>
        <v>0</v>
      </c>
      <c r="F265" s="863">
        <f t="shared" si="76"/>
        <v>0</v>
      </c>
      <c r="G265" s="863">
        <f t="shared" si="76"/>
        <v>0</v>
      </c>
      <c r="H265" s="863">
        <f t="shared" si="77"/>
        <v>0</v>
      </c>
      <c r="I265" s="863"/>
      <c r="J265" s="863"/>
      <c r="K265" s="863">
        <f t="shared" si="78"/>
        <v>0</v>
      </c>
      <c r="L265" s="863"/>
      <c r="M265" s="863"/>
      <c r="N265" s="863">
        <f t="shared" si="79"/>
        <v>0</v>
      </c>
      <c r="O265" s="863"/>
      <c r="P265" s="863"/>
      <c r="Q265" s="863">
        <f t="shared" si="80"/>
        <v>0</v>
      </c>
      <c r="R265" s="863"/>
      <c r="S265" s="863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863">
        <f t="shared" si="76"/>
        <v>0</v>
      </c>
      <c r="F266" s="863">
        <f t="shared" si="76"/>
        <v>0</v>
      </c>
      <c r="G266" s="863">
        <f t="shared" si="76"/>
        <v>0</v>
      </c>
      <c r="H266" s="863">
        <f t="shared" si="77"/>
        <v>0</v>
      </c>
      <c r="I266" s="863"/>
      <c r="J266" s="863"/>
      <c r="K266" s="863">
        <f t="shared" si="78"/>
        <v>0</v>
      </c>
      <c r="L266" s="863"/>
      <c r="M266" s="863"/>
      <c r="N266" s="863">
        <f t="shared" si="79"/>
        <v>0</v>
      </c>
      <c r="O266" s="863"/>
      <c r="P266" s="863"/>
      <c r="Q266" s="863">
        <f t="shared" si="80"/>
        <v>0</v>
      </c>
      <c r="R266" s="863"/>
      <c r="S266" s="863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863">
        <f t="shared" si="76"/>
        <v>0</v>
      </c>
      <c r="F267" s="863">
        <f t="shared" si="76"/>
        <v>0</v>
      </c>
      <c r="G267" s="863">
        <f t="shared" si="76"/>
        <v>0</v>
      </c>
      <c r="H267" s="863">
        <f t="shared" si="77"/>
        <v>0</v>
      </c>
      <c r="I267" s="863"/>
      <c r="J267" s="863"/>
      <c r="K267" s="863">
        <f t="shared" si="78"/>
        <v>0</v>
      </c>
      <c r="L267" s="863"/>
      <c r="M267" s="863"/>
      <c r="N267" s="863">
        <f t="shared" si="79"/>
        <v>0</v>
      </c>
      <c r="O267" s="863"/>
      <c r="P267" s="863"/>
      <c r="Q267" s="863">
        <f t="shared" si="80"/>
        <v>0</v>
      </c>
      <c r="R267" s="863"/>
      <c r="S267" s="863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863">
        <f t="shared" si="76"/>
        <v>0</v>
      </c>
      <c r="F268" s="863">
        <f t="shared" si="76"/>
        <v>0</v>
      </c>
      <c r="G268" s="863">
        <f t="shared" si="76"/>
        <v>0</v>
      </c>
      <c r="H268" s="863">
        <f t="shared" si="77"/>
        <v>0</v>
      </c>
      <c r="I268" s="863"/>
      <c r="J268" s="863"/>
      <c r="K268" s="863">
        <f t="shared" si="78"/>
        <v>0</v>
      </c>
      <c r="L268" s="863"/>
      <c r="M268" s="863"/>
      <c r="N268" s="863">
        <f t="shared" si="79"/>
        <v>0</v>
      </c>
      <c r="O268" s="863"/>
      <c r="P268" s="863"/>
      <c r="Q268" s="863">
        <f t="shared" si="80"/>
        <v>0</v>
      </c>
      <c r="R268" s="863"/>
      <c r="S268" s="863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863">
        <f t="shared" si="76"/>
        <v>0</v>
      </c>
      <c r="F269" s="863">
        <f t="shared" si="76"/>
        <v>0</v>
      </c>
      <c r="G269" s="863">
        <f t="shared" si="76"/>
        <v>0</v>
      </c>
      <c r="H269" s="863">
        <f t="shared" si="77"/>
        <v>0</v>
      </c>
      <c r="I269" s="863"/>
      <c r="J269" s="863"/>
      <c r="K269" s="863">
        <f t="shared" si="78"/>
        <v>0</v>
      </c>
      <c r="L269" s="863"/>
      <c r="M269" s="863"/>
      <c r="N269" s="863">
        <f t="shared" si="79"/>
        <v>0</v>
      </c>
      <c r="O269" s="863"/>
      <c r="P269" s="863"/>
      <c r="Q269" s="863">
        <f t="shared" si="80"/>
        <v>0</v>
      </c>
      <c r="R269" s="863"/>
      <c r="S269" s="863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863">
        <f t="shared" si="76"/>
        <v>0</v>
      </c>
      <c r="F270" s="863">
        <f t="shared" si="76"/>
        <v>0</v>
      </c>
      <c r="G270" s="863">
        <f t="shared" si="76"/>
        <v>0</v>
      </c>
      <c r="H270" s="863">
        <f t="shared" si="77"/>
        <v>0</v>
      </c>
      <c r="I270" s="863"/>
      <c r="J270" s="863"/>
      <c r="K270" s="863">
        <f t="shared" si="78"/>
        <v>0</v>
      </c>
      <c r="L270" s="863"/>
      <c r="M270" s="863"/>
      <c r="N270" s="863">
        <f t="shared" si="79"/>
        <v>0</v>
      </c>
      <c r="O270" s="863"/>
      <c r="P270" s="863"/>
      <c r="Q270" s="863">
        <f t="shared" si="80"/>
        <v>0</v>
      </c>
      <c r="R270" s="863"/>
      <c r="S270" s="863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863">
        <f t="shared" si="76"/>
        <v>0</v>
      </c>
      <c r="F271" s="863">
        <f t="shared" si="76"/>
        <v>0</v>
      </c>
      <c r="G271" s="863">
        <f t="shared" si="76"/>
        <v>0</v>
      </c>
      <c r="H271" s="863">
        <f t="shared" si="77"/>
        <v>0</v>
      </c>
      <c r="I271" s="863"/>
      <c r="J271" s="863"/>
      <c r="K271" s="863">
        <f t="shared" si="78"/>
        <v>0</v>
      </c>
      <c r="L271" s="863"/>
      <c r="M271" s="863"/>
      <c r="N271" s="863">
        <f t="shared" si="79"/>
        <v>0</v>
      </c>
      <c r="O271" s="863"/>
      <c r="P271" s="863"/>
      <c r="Q271" s="863">
        <f t="shared" si="80"/>
        <v>0</v>
      </c>
      <c r="R271" s="863"/>
      <c r="S271" s="863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863">
        <f t="shared" si="76"/>
        <v>0</v>
      </c>
      <c r="F272" s="863">
        <f t="shared" si="76"/>
        <v>0</v>
      </c>
      <c r="G272" s="863">
        <f t="shared" si="76"/>
        <v>0</v>
      </c>
      <c r="H272" s="863">
        <f t="shared" si="77"/>
        <v>0</v>
      </c>
      <c r="I272" s="863"/>
      <c r="J272" s="863"/>
      <c r="K272" s="863">
        <f t="shared" si="78"/>
        <v>0</v>
      </c>
      <c r="L272" s="863"/>
      <c r="M272" s="863"/>
      <c r="N272" s="863">
        <f t="shared" si="79"/>
        <v>0</v>
      </c>
      <c r="O272" s="863"/>
      <c r="P272" s="863"/>
      <c r="Q272" s="863">
        <f t="shared" si="80"/>
        <v>0</v>
      </c>
      <c r="R272" s="863"/>
      <c r="S272" s="863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863">
        <f t="shared" si="76"/>
        <v>0</v>
      </c>
      <c r="F273" s="863">
        <f t="shared" si="76"/>
        <v>0</v>
      </c>
      <c r="G273" s="863">
        <f t="shared" si="76"/>
        <v>0</v>
      </c>
      <c r="H273" s="863">
        <f t="shared" si="77"/>
        <v>0</v>
      </c>
      <c r="I273" s="863"/>
      <c r="J273" s="863"/>
      <c r="K273" s="863">
        <f t="shared" si="78"/>
        <v>0</v>
      </c>
      <c r="L273" s="863"/>
      <c r="M273" s="863"/>
      <c r="N273" s="863">
        <f t="shared" si="79"/>
        <v>0</v>
      </c>
      <c r="O273" s="863"/>
      <c r="P273" s="863"/>
      <c r="Q273" s="863">
        <f t="shared" si="80"/>
        <v>0</v>
      </c>
      <c r="R273" s="863"/>
      <c r="S273" s="863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863">
        <f>H274+K274+N274+Q274</f>
        <v>0</v>
      </c>
      <c r="F274" s="863">
        <f>I274+L274+O274+R274</f>
        <v>0</v>
      </c>
      <c r="G274" s="863">
        <f>J274+M274+P274+S274</f>
        <v>0</v>
      </c>
      <c r="H274" s="863">
        <f t="shared" si="77"/>
        <v>0</v>
      </c>
      <c r="I274" s="864"/>
      <c r="J274" s="864"/>
      <c r="K274" s="863">
        <f t="shared" si="78"/>
        <v>0</v>
      </c>
      <c r="L274" s="864"/>
      <c r="M274" s="864"/>
      <c r="N274" s="863">
        <f t="shared" si="79"/>
        <v>0</v>
      </c>
      <c r="O274" s="864"/>
      <c r="P274" s="864"/>
      <c r="Q274" s="863">
        <f t="shared" si="80"/>
        <v>0</v>
      </c>
      <c r="R274" s="864"/>
      <c r="S274" s="864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00" t="s">
        <v>3</v>
      </c>
      <c r="B4" s="1001"/>
      <c r="C4" s="1001"/>
      <c r="D4" s="1002"/>
      <c r="E4" s="52"/>
      <c r="F4" s="33"/>
      <c r="G4" s="53"/>
      <c r="H4" s="1007" t="s">
        <v>189</v>
      </c>
      <c r="I4" s="1008"/>
      <c r="J4" s="1008"/>
      <c r="K4" s="1008"/>
      <c r="L4" s="1008"/>
      <c r="M4" s="1008"/>
      <c r="N4" s="1008"/>
      <c r="O4" s="1008"/>
      <c r="P4" s="1008"/>
      <c r="Q4" s="1008"/>
      <c r="R4" s="1008"/>
      <c r="S4" s="1009"/>
      <c r="T4" s="1010" t="s">
        <v>5</v>
      </c>
    </row>
    <row r="5" spans="1:20">
      <c r="A5" s="1003"/>
      <c r="B5" s="1003"/>
      <c r="C5" s="1003"/>
      <c r="D5" s="1004"/>
      <c r="E5" s="1013" t="s">
        <v>7</v>
      </c>
      <c r="F5" s="1014"/>
      <c r="G5" s="1015"/>
      <c r="H5" s="1016" t="s">
        <v>133</v>
      </c>
      <c r="I5" s="1017"/>
      <c r="J5" s="1018"/>
      <c r="K5" s="1016" t="s">
        <v>89</v>
      </c>
      <c r="L5" s="1017"/>
      <c r="M5" s="1018"/>
      <c r="N5" s="1016" t="s">
        <v>134</v>
      </c>
      <c r="O5" s="1017"/>
      <c r="P5" s="1018"/>
      <c r="Q5" s="1014" t="s">
        <v>190</v>
      </c>
      <c r="R5" s="1014"/>
      <c r="S5" s="1015"/>
      <c r="T5" s="1011"/>
    </row>
    <row r="6" spans="1:20">
      <c r="A6" s="1003"/>
      <c r="B6" s="1003"/>
      <c r="C6" s="1003"/>
      <c r="D6" s="1004"/>
      <c r="E6" s="1019" t="s">
        <v>11</v>
      </c>
      <c r="F6" s="1020"/>
      <c r="G6" s="1021"/>
      <c r="H6" s="1019" t="s">
        <v>138</v>
      </c>
      <c r="I6" s="1020"/>
      <c r="J6" s="1021"/>
      <c r="K6" s="1019" t="s">
        <v>95</v>
      </c>
      <c r="L6" s="1020"/>
      <c r="M6" s="1021"/>
      <c r="N6" s="1019" t="s">
        <v>100</v>
      </c>
      <c r="O6" s="1020"/>
      <c r="P6" s="1021"/>
      <c r="Q6" s="1020" t="s">
        <v>191</v>
      </c>
      <c r="R6" s="1020"/>
      <c r="S6" s="1021"/>
      <c r="T6" s="1011"/>
    </row>
    <row r="7" spans="1:20">
      <c r="A7" s="1003"/>
      <c r="B7" s="1003"/>
      <c r="C7" s="1003"/>
      <c r="D7" s="1004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011"/>
    </row>
    <row r="8" spans="1:20">
      <c r="A8" s="1005"/>
      <c r="B8" s="1005"/>
      <c r="C8" s="1005"/>
      <c r="D8" s="1006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012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969" t="s">
        <v>21</v>
      </c>
      <c r="B10" s="969"/>
      <c r="C10" s="969"/>
      <c r="D10" s="970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00" t="s">
        <v>3</v>
      </c>
      <c r="B33" s="1001"/>
      <c r="C33" s="1001"/>
      <c r="D33" s="1002"/>
      <c r="E33" s="52"/>
      <c r="F33" s="33"/>
      <c r="G33" s="53"/>
      <c r="H33" s="1007" t="s">
        <v>199</v>
      </c>
      <c r="I33" s="1008"/>
      <c r="J33" s="1008"/>
      <c r="K33" s="1008"/>
      <c r="L33" s="1008"/>
      <c r="M33" s="1008"/>
      <c r="N33" s="1008"/>
      <c r="O33" s="1008"/>
      <c r="P33" s="1008"/>
      <c r="Q33" s="1008"/>
      <c r="R33" s="1008"/>
      <c r="S33" s="1009"/>
      <c r="T33" s="1010" t="s">
        <v>5</v>
      </c>
    </row>
    <row r="34" spans="1:20">
      <c r="A34" s="1003"/>
      <c r="B34" s="1003"/>
      <c r="C34" s="1003"/>
      <c r="D34" s="1004"/>
      <c r="E34" s="1013" t="s">
        <v>7</v>
      </c>
      <c r="F34" s="1014"/>
      <c r="G34" s="1015"/>
      <c r="H34" s="1016" t="s">
        <v>133</v>
      </c>
      <c r="I34" s="1017"/>
      <c r="J34" s="1018"/>
      <c r="K34" s="1016" t="s">
        <v>89</v>
      </c>
      <c r="L34" s="1017"/>
      <c r="M34" s="1018"/>
      <c r="N34" s="1016" t="s">
        <v>134</v>
      </c>
      <c r="O34" s="1017"/>
      <c r="P34" s="1018"/>
      <c r="Q34" s="1014" t="s">
        <v>190</v>
      </c>
      <c r="R34" s="1014"/>
      <c r="S34" s="1015"/>
      <c r="T34" s="1011"/>
    </row>
    <row r="35" spans="1:20">
      <c r="A35" s="1003"/>
      <c r="B35" s="1003"/>
      <c r="C35" s="1003"/>
      <c r="D35" s="1004"/>
      <c r="E35" s="1019" t="s">
        <v>11</v>
      </c>
      <c r="F35" s="1020"/>
      <c r="G35" s="1021"/>
      <c r="H35" s="1019" t="s">
        <v>138</v>
      </c>
      <c r="I35" s="1020"/>
      <c r="J35" s="1021"/>
      <c r="K35" s="1019" t="s">
        <v>95</v>
      </c>
      <c r="L35" s="1020"/>
      <c r="M35" s="1021"/>
      <c r="N35" s="1019" t="s">
        <v>100</v>
      </c>
      <c r="O35" s="1020"/>
      <c r="P35" s="1021"/>
      <c r="Q35" s="1020" t="s">
        <v>191</v>
      </c>
      <c r="R35" s="1020"/>
      <c r="S35" s="1021"/>
      <c r="T35" s="1011"/>
    </row>
    <row r="36" spans="1:20">
      <c r="A36" s="1003"/>
      <c r="B36" s="1003"/>
      <c r="C36" s="1003"/>
      <c r="D36" s="1004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011"/>
    </row>
    <row r="37" spans="1:20">
      <c r="A37" s="1005"/>
      <c r="B37" s="1005"/>
      <c r="C37" s="1005"/>
      <c r="D37" s="1006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012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969" t="s">
        <v>21</v>
      </c>
      <c r="B39" s="969"/>
      <c r="C39" s="969"/>
      <c r="D39" s="970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00" t="s">
        <v>3</v>
      </c>
      <c r="B60" s="1001"/>
      <c r="C60" s="1001"/>
      <c r="D60" s="1002"/>
      <c r="E60" s="52"/>
      <c r="F60" s="33"/>
      <c r="G60" s="53"/>
      <c r="H60" s="1007" t="s">
        <v>199</v>
      </c>
      <c r="I60" s="1008"/>
      <c r="J60" s="1008"/>
      <c r="K60" s="1008"/>
      <c r="L60" s="1008"/>
      <c r="M60" s="1008"/>
      <c r="N60" s="1008"/>
      <c r="O60" s="1008"/>
      <c r="P60" s="1008"/>
      <c r="Q60" s="1008"/>
      <c r="R60" s="1008"/>
      <c r="S60" s="1009"/>
      <c r="T60" s="1010" t="s">
        <v>5</v>
      </c>
    </row>
    <row r="61" spans="1:20">
      <c r="A61" s="1003"/>
      <c r="B61" s="1003"/>
      <c r="C61" s="1003"/>
      <c r="D61" s="1004"/>
      <c r="E61" s="1013" t="s">
        <v>7</v>
      </c>
      <c r="F61" s="1014"/>
      <c r="G61" s="1015"/>
      <c r="H61" s="1016" t="s">
        <v>133</v>
      </c>
      <c r="I61" s="1017"/>
      <c r="J61" s="1018"/>
      <c r="K61" s="1016" t="s">
        <v>89</v>
      </c>
      <c r="L61" s="1017"/>
      <c r="M61" s="1018"/>
      <c r="N61" s="1016" t="s">
        <v>134</v>
      </c>
      <c r="O61" s="1017"/>
      <c r="P61" s="1018"/>
      <c r="Q61" s="1014" t="s">
        <v>190</v>
      </c>
      <c r="R61" s="1014"/>
      <c r="S61" s="1015"/>
      <c r="T61" s="1011"/>
    </row>
    <row r="62" spans="1:20">
      <c r="A62" s="1003"/>
      <c r="B62" s="1003"/>
      <c r="C62" s="1003"/>
      <c r="D62" s="1004"/>
      <c r="E62" s="1019" t="s">
        <v>11</v>
      </c>
      <c r="F62" s="1020"/>
      <c r="G62" s="1021"/>
      <c r="H62" s="1019" t="s">
        <v>138</v>
      </c>
      <c r="I62" s="1020"/>
      <c r="J62" s="1021"/>
      <c r="K62" s="1019" t="s">
        <v>95</v>
      </c>
      <c r="L62" s="1020"/>
      <c r="M62" s="1021"/>
      <c r="N62" s="1019" t="s">
        <v>100</v>
      </c>
      <c r="O62" s="1020"/>
      <c r="P62" s="1021"/>
      <c r="Q62" s="1020" t="s">
        <v>191</v>
      </c>
      <c r="R62" s="1020"/>
      <c r="S62" s="1021"/>
      <c r="T62" s="1011"/>
    </row>
    <row r="63" spans="1:20">
      <c r="A63" s="1003"/>
      <c r="B63" s="1003"/>
      <c r="C63" s="1003"/>
      <c r="D63" s="1004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011"/>
    </row>
    <row r="64" spans="1:20">
      <c r="A64" s="1005"/>
      <c r="B64" s="1005"/>
      <c r="C64" s="1005"/>
      <c r="D64" s="1006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012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969" t="s">
        <v>21</v>
      </c>
      <c r="B66" s="969"/>
      <c r="C66" s="969"/>
      <c r="D66" s="970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00" t="s">
        <v>3</v>
      </c>
      <c r="B87" s="1001"/>
      <c r="C87" s="1001"/>
      <c r="D87" s="1002"/>
      <c r="E87" s="52"/>
      <c r="F87" s="33"/>
      <c r="G87" s="53"/>
      <c r="H87" s="1007" t="s">
        <v>199</v>
      </c>
      <c r="I87" s="1008"/>
      <c r="J87" s="1008"/>
      <c r="K87" s="1008"/>
      <c r="L87" s="1008"/>
      <c r="M87" s="1008"/>
      <c r="N87" s="1008"/>
      <c r="O87" s="1008"/>
      <c r="P87" s="1008"/>
      <c r="Q87" s="1008"/>
      <c r="R87" s="1008"/>
      <c r="S87" s="1009"/>
      <c r="T87" s="1010" t="s">
        <v>5</v>
      </c>
    </row>
    <row r="88" spans="1:25">
      <c r="A88" s="1003"/>
      <c r="B88" s="1003"/>
      <c r="C88" s="1003"/>
      <c r="D88" s="1004"/>
      <c r="E88" s="1013" t="s">
        <v>7</v>
      </c>
      <c r="F88" s="1014"/>
      <c r="G88" s="1015"/>
      <c r="H88" s="1016" t="s">
        <v>133</v>
      </c>
      <c r="I88" s="1017"/>
      <c r="J88" s="1018"/>
      <c r="K88" s="1016" t="s">
        <v>89</v>
      </c>
      <c r="L88" s="1017"/>
      <c r="M88" s="1018"/>
      <c r="N88" s="1016" t="s">
        <v>134</v>
      </c>
      <c r="O88" s="1017"/>
      <c r="P88" s="1018"/>
      <c r="Q88" s="1014" t="s">
        <v>190</v>
      </c>
      <c r="R88" s="1014"/>
      <c r="S88" s="1015"/>
      <c r="T88" s="1011"/>
    </row>
    <row r="89" spans="1:25">
      <c r="A89" s="1003"/>
      <c r="B89" s="1003"/>
      <c r="C89" s="1003"/>
      <c r="D89" s="1004"/>
      <c r="E89" s="1019" t="s">
        <v>11</v>
      </c>
      <c r="F89" s="1020"/>
      <c r="G89" s="1021"/>
      <c r="H89" s="1019" t="s">
        <v>138</v>
      </c>
      <c r="I89" s="1020"/>
      <c r="J89" s="1021"/>
      <c r="K89" s="1019" t="s">
        <v>95</v>
      </c>
      <c r="L89" s="1020"/>
      <c r="M89" s="1021"/>
      <c r="N89" s="1019" t="s">
        <v>100</v>
      </c>
      <c r="O89" s="1020"/>
      <c r="P89" s="1021"/>
      <c r="Q89" s="1020" t="s">
        <v>191</v>
      </c>
      <c r="R89" s="1020"/>
      <c r="S89" s="1021"/>
      <c r="T89" s="1011"/>
    </row>
    <row r="90" spans="1:25">
      <c r="A90" s="1003"/>
      <c r="B90" s="1003"/>
      <c r="C90" s="1003"/>
      <c r="D90" s="1004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011"/>
    </row>
    <row r="91" spans="1:25">
      <c r="A91" s="1005"/>
      <c r="B91" s="1005"/>
      <c r="C91" s="1005"/>
      <c r="D91" s="1006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012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969" t="s">
        <v>21</v>
      </c>
      <c r="B93" s="969"/>
      <c r="C93" s="969"/>
      <c r="D93" s="970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00" t="s">
        <v>3</v>
      </c>
      <c r="B114" s="1001"/>
      <c r="C114" s="1001"/>
      <c r="D114" s="1002"/>
      <c r="E114" s="52"/>
      <c r="F114" s="33"/>
      <c r="G114" s="53"/>
      <c r="H114" s="1007" t="s">
        <v>199</v>
      </c>
      <c r="I114" s="1008"/>
      <c r="J114" s="1008"/>
      <c r="K114" s="1008"/>
      <c r="L114" s="1008"/>
      <c r="M114" s="1008"/>
      <c r="N114" s="1008"/>
      <c r="O114" s="1008"/>
      <c r="P114" s="1008"/>
      <c r="Q114" s="1008"/>
      <c r="R114" s="1008"/>
      <c r="S114" s="1009"/>
      <c r="T114" s="1010" t="s">
        <v>5</v>
      </c>
    </row>
    <row r="115" spans="1:24">
      <c r="A115" s="1003"/>
      <c r="B115" s="1003"/>
      <c r="C115" s="1003"/>
      <c r="D115" s="1004"/>
      <c r="E115" s="1013" t="s">
        <v>7</v>
      </c>
      <c r="F115" s="1014"/>
      <c r="G115" s="1015"/>
      <c r="H115" s="1016" t="s">
        <v>133</v>
      </c>
      <c r="I115" s="1017"/>
      <c r="J115" s="1018"/>
      <c r="K115" s="1016" t="s">
        <v>89</v>
      </c>
      <c r="L115" s="1017"/>
      <c r="M115" s="1018"/>
      <c r="N115" s="1016" t="s">
        <v>134</v>
      </c>
      <c r="O115" s="1017"/>
      <c r="P115" s="1018"/>
      <c r="Q115" s="1014" t="s">
        <v>190</v>
      </c>
      <c r="R115" s="1014"/>
      <c r="S115" s="1015"/>
      <c r="T115" s="1011"/>
    </row>
    <row r="116" spans="1:24">
      <c r="A116" s="1003"/>
      <c r="B116" s="1003"/>
      <c r="C116" s="1003"/>
      <c r="D116" s="1004"/>
      <c r="E116" s="1019" t="s">
        <v>11</v>
      </c>
      <c r="F116" s="1020"/>
      <c r="G116" s="1021"/>
      <c r="H116" s="1019" t="s">
        <v>138</v>
      </c>
      <c r="I116" s="1020"/>
      <c r="J116" s="1021"/>
      <c r="K116" s="1019" t="s">
        <v>95</v>
      </c>
      <c r="L116" s="1020"/>
      <c r="M116" s="1021"/>
      <c r="N116" s="1019" t="s">
        <v>100</v>
      </c>
      <c r="O116" s="1020"/>
      <c r="P116" s="1021"/>
      <c r="Q116" s="1020" t="s">
        <v>191</v>
      </c>
      <c r="R116" s="1020"/>
      <c r="S116" s="1021"/>
      <c r="T116" s="1011"/>
    </row>
    <row r="117" spans="1:24">
      <c r="A117" s="1003"/>
      <c r="B117" s="1003"/>
      <c r="C117" s="1003"/>
      <c r="D117" s="1004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011"/>
    </row>
    <row r="118" spans="1:24">
      <c r="A118" s="1005"/>
      <c r="B118" s="1005"/>
      <c r="C118" s="1005"/>
      <c r="D118" s="1006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012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969" t="s">
        <v>21</v>
      </c>
      <c r="B120" s="969"/>
      <c r="C120" s="969"/>
      <c r="D120" s="970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00" t="s">
        <v>3</v>
      </c>
      <c r="B141" s="1001"/>
      <c r="C141" s="1001"/>
      <c r="D141" s="1002"/>
      <c r="E141" s="52"/>
      <c r="F141" s="33"/>
      <c r="G141" s="53"/>
      <c r="H141" s="1007" t="s">
        <v>199</v>
      </c>
      <c r="I141" s="1008"/>
      <c r="J141" s="1008"/>
      <c r="K141" s="1008"/>
      <c r="L141" s="1008"/>
      <c r="M141" s="1008"/>
      <c r="N141" s="1008"/>
      <c r="O141" s="1008"/>
      <c r="P141" s="1008"/>
      <c r="Q141" s="1008"/>
      <c r="R141" s="1008"/>
      <c r="S141" s="1009"/>
      <c r="T141" s="1010" t="s">
        <v>5</v>
      </c>
    </row>
    <row r="142" spans="1:24">
      <c r="A142" s="1003"/>
      <c r="B142" s="1003"/>
      <c r="C142" s="1003"/>
      <c r="D142" s="1004"/>
      <c r="E142" s="1013" t="s">
        <v>7</v>
      </c>
      <c r="F142" s="1014"/>
      <c r="G142" s="1015"/>
      <c r="H142" s="1016" t="s">
        <v>133</v>
      </c>
      <c r="I142" s="1017"/>
      <c r="J142" s="1018"/>
      <c r="K142" s="1016" t="s">
        <v>89</v>
      </c>
      <c r="L142" s="1017"/>
      <c r="M142" s="1018"/>
      <c r="N142" s="1016" t="s">
        <v>134</v>
      </c>
      <c r="O142" s="1017"/>
      <c r="P142" s="1018"/>
      <c r="Q142" s="1014" t="s">
        <v>190</v>
      </c>
      <c r="R142" s="1014"/>
      <c r="S142" s="1015"/>
      <c r="T142" s="1011"/>
    </row>
    <row r="143" spans="1:24">
      <c r="A143" s="1003"/>
      <c r="B143" s="1003"/>
      <c r="C143" s="1003"/>
      <c r="D143" s="1004"/>
      <c r="E143" s="1019" t="s">
        <v>11</v>
      </c>
      <c r="F143" s="1020"/>
      <c r="G143" s="1021"/>
      <c r="H143" s="1019" t="s">
        <v>138</v>
      </c>
      <c r="I143" s="1020"/>
      <c r="J143" s="1021"/>
      <c r="K143" s="1019" t="s">
        <v>95</v>
      </c>
      <c r="L143" s="1020"/>
      <c r="M143" s="1021"/>
      <c r="N143" s="1019" t="s">
        <v>100</v>
      </c>
      <c r="O143" s="1020"/>
      <c r="P143" s="1021"/>
      <c r="Q143" s="1020" t="s">
        <v>191</v>
      </c>
      <c r="R143" s="1020"/>
      <c r="S143" s="1021"/>
      <c r="T143" s="1011"/>
    </row>
    <row r="144" spans="1:24">
      <c r="A144" s="1003"/>
      <c r="B144" s="1003"/>
      <c r="C144" s="1003"/>
      <c r="D144" s="1004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011"/>
    </row>
    <row r="145" spans="1:20">
      <c r="A145" s="1005"/>
      <c r="B145" s="1005"/>
      <c r="C145" s="1005"/>
      <c r="D145" s="1006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012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969" t="s">
        <v>21</v>
      </c>
      <c r="B147" s="969"/>
      <c r="C147" s="969"/>
      <c r="D147" s="970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024" t="s">
        <v>3</v>
      </c>
      <c r="B168" s="1025"/>
      <c r="C168" s="1025"/>
      <c r="D168" s="1026"/>
      <c r="E168" s="261"/>
      <c r="F168" s="262"/>
      <c r="G168" s="263"/>
      <c r="H168" s="1031" t="s">
        <v>199</v>
      </c>
      <c r="I168" s="1032"/>
      <c r="J168" s="1032"/>
      <c r="K168" s="1032"/>
      <c r="L168" s="1032"/>
      <c r="M168" s="1032"/>
      <c r="N168" s="1032"/>
      <c r="O168" s="1032"/>
      <c r="P168" s="1032"/>
      <c r="Q168" s="1032"/>
      <c r="R168" s="1032"/>
      <c r="S168" s="1033"/>
      <c r="T168" s="1010" t="s">
        <v>5</v>
      </c>
    </row>
    <row r="169" spans="1:20">
      <c r="A169" s="1027"/>
      <c r="B169" s="1027"/>
      <c r="C169" s="1027"/>
      <c r="D169" s="1028"/>
      <c r="E169" s="1034" t="s">
        <v>7</v>
      </c>
      <c r="F169" s="1035"/>
      <c r="G169" s="1036"/>
      <c r="H169" s="1037" t="s">
        <v>133</v>
      </c>
      <c r="I169" s="1038"/>
      <c r="J169" s="1039"/>
      <c r="K169" s="1037" t="s">
        <v>89</v>
      </c>
      <c r="L169" s="1038"/>
      <c r="M169" s="1039"/>
      <c r="N169" s="1037" t="s">
        <v>134</v>
      </c>
      <c r="O169" s="1038"/>
      <c r="P169" s="1039"/>
      <c r="Q169" s="1035" t="s">
        <v>190</v>
      </c>
      <c r="R169" s="1035"/>
      <c r="S169" s="1036"/>
      <c r="T169" s="1011"/>
    </row>
    <row r="170" spans="1:20">
      <c r="A170" s="1027"/>
      <c r="B170" s="1027"/>
      <c r="C170" s="1027"/>
      <c r="D170" s="1028"/>
      <c r="E170" s="1040" t="s">
        <v>11</v>
      </c>
      <c r="F170" s="1041"/>
      <c r="G170" s="1042"/>
      <c r="H170" s="1040" t="s">
        <v>138</v>
      </c>
      <c r="I170" s="1041"/>
      <c r="J170" s="1042"/>
      <c r="K170" s="1040" t="s">
        <v>95</v>
      </c>
      <c r="L170" s="1041"/>
      <c r="M170" s="1042"/>
      <c r="N170" s="1040" t="s">
        <v>100</v>
      </c>
      <c r="O170" s="1041"/>
      <c r="P170" s="1042"/>
      <c r="Q170" s="1041" t="s">
        <v>191</v>
      </c>
      <c r="R170" s="1041"/>
      <c r="S170" s="1042"/>
      <c r="T170" s="1011"/>
    </row>
    <row r="171" spans="1:20">
      <c r="A171" s="1027"/>
      <c r="B171" s="1027"/>
      <c r="C171" s="1027"/>
      <c r="D171" s="1028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011"/>
    </row>
    <row r="172" spans="1:20">
      <c r="A172" s="1029"/>
      <c r="B172" s="1029"/>
      <c r="C172" s="1029"/>
      <c r="D172" s="1030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012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022" t="s">
        <v>21</v>
      </c>
      <c r="B174" s="1022"/>
      <c r="C174" s="1022"/>
      <c r="D174" s="1023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00" t="s">
        <v>3</v>
      </c>
      <c r="B195" s="1001"/>
      <c r="C195" s="1001"/>
      <c r="D195" s="1002"/>
      <c r="E195" s="52"/>
      <c r="F195" s="33"/>
      <c r="G195" s="53"/>
      <c r="H195" s="1007" t="s">
        <v>199</v>
      </c>
      <c r="I195" s="1008"/>
      <c r="J195" s="1008"/>
      <c r="K195" s="1008"/>
      <c r="L195" s="1008"/>
      <c r="M195" s="1008"/>
      <c r="N195" s="1008"/>
      <c r="O195" s="1008"/>
      <c r="P195" s="1008"/>
      <c r="Q195" s="1008"/>
      <c r="R195" s="1008"/>
      <c r="S195" s="1009"/>
      <c r="T195" s="1010" t="s">
        <v>5</v>
      </c>
    </row>
    <row r="196" spans="1:20">
      <c r="A196" s="1003"/>
      <c r="B196" s="1003"/>
      <c r="C196" s="1003"/>
      <c r="D196" s="1004"/>
      <c r="E196" s="1013" t="s">
        <v>7</v>
      </c>
      <c r="F196" s="1014"/>
      <c r="G196" s="1015"/>
      <c r="H196" s="1016" t="s">
        <v>133</v>
      </c>
      <c r="I196" s="1017"/>
      <c r="J196" s="1018"/>
      <c r="K196" s="1016" t="s">
        <v>89</v>
      </c>
      <c r="L196" s="1017"/>
      <c r="M196" s="1018"/>
      <c r="N196" s="1016" t="s">
        <v>134</v>
      </c>
      <c r="O196" s="1017"/>
      <c r="P196" s="1018"/>
      <c r="Q196" s="1014" t="s">
        <v>190</v>
      </c>
      <c r="R196" s="1014"/>
      <c r="S196" s="1015"/>
      <c r="T196" s="1011"/>
    </row>
    <row r="197" spans="1:20">
      <c r="A197" s="1003"/>
      <c r="B197" s="1003"/>
      <c r="C197" s="1003"/>
      <c r="D197" s="1004"/>
      <c r="E197" s="1019" t="s">
        <v>11</v>
      </c>
      <c r="F197" s="1020"/>
      <c r="G197" s="1021"/>
      <c r="H197" s="1019" t="s">
        <v>138</v>
      </c>
      <c r="I197" s="1020"/>
      <c r="J197" s="1021"/>
      <c r="K197" s="1019" t="s">
        <v>95</v>
      </c>
      <c r="L197" s="1020"/>
      <c r="M197" s="1021"/>
      <c r="N197" s="1019" t="s">
        <v>100</v>
      </c>
      <c r="O197" s="1020"/>
      <c r="P197" s="1021"/>
      <c r="Q197" s="1020" t="s">
        <v>191</v>
      </c>
      <c r="R197" s="1020"/>
      <c r="S197" s="1021"/>
      <c r="T197" s="1011"/>
    </row>
    <row r="198" spans="1:20">
      <c r="A198" s="1003"/>
      <c r="B198" s="1003"/>
      <c r="C198" s="1003"/>
      <c r="D198" s="1004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011"/>
    </row>
    <row r="199" spans="1:20">
      <c r="A199" s="1005"/>
      <c r="B199" s="1005"/>
      <c r="C199" s="1005"/>
      <c r="D199" s="1006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012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969" t="s">
        <v>21</v>
      </c>
      <c r="B201" s="969"/>
      <c r="C201" s="969"/>
      <c r="D201" s="970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00" t="s">
        <v>3</v>
      </c>
      <c r="B222" s="1001"/>
      <c r="C222" s="1001"/>
      <c r="D222" s="1002"/>
      <c r="E222" s="52"/>
      <c r="F222" s="33"/>
      <c r="G222" s="53"/>
      <c r="H222" s="1007" t="s">
        <v>199</v>
      </c>
      <c r="I222" s="1008"/>
      <c r="J222" s="1008"/>
      <c r="K222" s="1008"/>
      <c r="L222" s="1008"/>
      <c r="M222" s="1008"/>
      <c r="N222" s="1008"/>
      <c r="O222" s="1008"/>
      <c r="P222" s="1008"/>
      <c r="Q222" s="1008"/>
      <c r="R222" s="1008"/>
      <c r="S222" s="1009"/>
      <c r="T222" s="1010" t="s">
        <v>5</v>
      </c>
    </row>
    <row r="223" spans="1:20">
      <c r="A223" s="1003"/>
      <c r="B223" s="1003"/>
      <c r="C223" s="1003"/>
      <c r="D223" s="1004"/>
      <c r="E223" s="1013" t="s">
        <v>7</v>
      </c>
      <c r="F223" s="1014"/>
      <c r="G223" s="1015"/>
      <c r="H223" s="1016" t="s">
        <v>133</v>
      </c>
      <c r="I223" s="1017"/>
      <c r="J223" s="1018"/>
      <c r="K223" s="1016" t="s">
        <v>89</v>
      </c>
      <c r="L223" s="1017"/>
      <c r="M223" s="1018"/>
      <c r="N223" s="1016" t="s">
        <v>134</v>
      </c>
      <c r="O223" s="1017"/>
      <c r="P223" s="1018"/>
      <c r="Q223" s="1014" t="s">
        <v>190</v>
      </c>
      <c r="R223" s="1014"/>
      <c r="S223" s="1015"/>
      <c r="T223" s="1011"/>
    </row>
    <row r="224" spans="1:20">
      <c r="A224" s="1003"/>
      <c r="B224" s="1003"/>
      <c r="C224" s="1003"/>
      <c r="D224" s="1004"/>
      <c r="E224" s="1019" t="s">
        <v>11</v>
      </c>
      <c r="F224" s="1020"/>
      <c r="G224" s="1021"/>
      <c r="H224" s="1019" t="s">
        <v>138</v>
      </c>
      <c r="I224" s="1020"/>
      <c r="J224" s="1021"/>
      <c r="K224" s="1019" t="s">
        <v>95</v>
      </c>
      <c r="L224" s="1020"/>
      <c r="M224" s="1021"/>
      <c r="N224" s="1019" t="s">
        <v>100</v>
      </c>
      <c r="O224" s="1020"/>
      <c r="P224" s="1021"/>
      <c r="Q224" s="1020" t="s">
        <v>191</v>
      </c>
      <c r="R224" s="1020"/>
      <c r="S224" s="1021"/>
      <c r="T224" s="1011"/>
    </row>
    <row r="225" spans="1:20">
      <c r="A225" s="1003"/>
      <c r="B225" s="1003"/>
      <c r="C225" s="1003"/>
      <c r="D225" s="1004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011"/>
    </row>
    <row r="226" spans="1:20">
      <c r="A226" s="1005"/>
      <c r="B226" s="1005"/>
      <c r="C226" s="1005"/>
      <c r="D226" s="1006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012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969" t="s">
        <v>21</v>
      </c>
      <c r="B228" s="969"/>
      <c r="C228" s="969"/>
      <c r="D228" s="970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088" t="s">
        <v>218</v>
      </c>
      <c r="B4" s="1088"/>
      <c r="C4" s="1088"/>
      <c r="D4" s="1089"/>
      <c r="E4" s="71"/>
      <c r="F4" s="72"/>
      <c r="G4" s="68"/>
      <c r="H4" s="1094" t="s">
        <v>219</v>
      </c>
      <c r="I4" s="1095"/>
      <c r="J4" s="1095"/>
      <c r="K4" s="1095"/>
      <c r="L4" s="1095"/>
      <c r="M4" s="1095"/>
      <c r="N4" s="1095"/>
      <c r="O4" s="1095"/>
      <c r="P4" s="1095"/>
      <c r="Q4" s="1095"/>
      <c r="R4" s="1095"/>
      <c r="S4" s="1096"/>
      <c r="T4" s="73"/>
    </row>
    <row r="5" spans="1:36" ht="21" customHeight="1">
      <c r="A5" s="1090"/>
      <c r="B5" s="1090"/>
      <c r="C5" s="1090"/>
      <c r="D5" s="1091"/>
      <c r="E5" s="1083" t="s">
        <v>7</v>
      </c>
      <c r="F5" s="1084"/>
      <c r="G5" s="1097"/>
      <c r="H5" s="1098" t="s">
        <v>220</v>
      </c>
      <c r="I5" s="1099"/>
      <c r="J5" s="1100"/>
      <c r="K5" s="1098" t="s">
        <v>221</v>
      </c>
      <c r="L5" s="1099"/>
      <c r="M5" s="1100"/>
      <c r="N5" s="1098" t="s">
        <v>222</v>
      </c>
      <c r="O5" s="1099"/>
      <c r="P5" s="1100"/>
      <c r="Q5" s="1084" t="s">
        <v>223</v>
      </c>
      <c r="R5" s="1084"/>
      <c r="S5" s="1097"/>
      <c r="T5" s="73"/>
    </row>
    <row r="6" spans="1:36" ht="21" customHeight="1">
      <c r="A6" s="1090"/>
      <c r="B6" s="1090"/>
      <c r="C6" s="1090"/>
      <c r="D6" s="1091"/>
      <c r="E6" s="1101" t="s">
        <v>11</v>
      </c>
      <c r="F6" s="1078"/>
      <c r="G6" s="1079"/>
      <c r="H6" s="1101" t="s">
        <v>224</v>
      </c>
      <c r="I6" s="1078"/>
      <c r="J6" s="1079"/>
      <c r="K6" s="1101" t="s">
        <v>225</v>
      </c>
      <c r="L6" s="1078"/>
      <c r="M6" s="1079"/>
      <c r="N6" s="1101" t="s">
        <v>226</v>
      </c>
      <c r="O6" s="1078"/>
      <c r="P6" s="1079"/>
      <c r="Q6" s="1078" t="s">
        <v>227</v>
      </c>
      <c r="R6" s="1078"/>
      <c r="S6" s="1079"/>
      <c r="T6" s="1083" t="s">
        <v>228</v>
      </c>
      <c r="U6" s="1084"/>
    </row>
    <row r="7" spans="1:36" ht="21" customHeight="1">
      <c r="A7" s="1090"/>
      <c r="B7" s="1090"/>
      <c r="C7" s="1090"/>
      <c r="D7" s="1091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092"/>
      <c r="B8" s="1092"/>
      <c r="C8" s="1092"/>
      <c r="D8" s="1093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110" t="s">
        <v>21</v>
      </c>
      <c r="B9" s="1111"/>
      <c r="C9" s="1111"/>
      <c r="D9" s="1112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110" t="s">
        <v>11</v>
      </c>
      <c r="U9" s="1111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04" t="s">
        <v>8</v>
      </c>
      <c r="B10" s="1105"/>
      <c r="C10" s="1105"/>
      <c r="D10" s="1106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04" t="s">
        <v>229</v>
      </c>
      <c r="U10" s="1105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05" t="s">
        <v>12</v>
      </c>
      <c r="C11" s="1105"/>
      <c r="D11" s="1106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04" t="s">
        <v>9</v>
      </c>
      <c r="B12" s="1105"/>
      <c r="C12" s="1105"/>
      <c r="D12" s="1106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05" t="s">
        <v>13</v>
      </c>
      <c r="C13" s="1105"/>
      <c r="D13" s="1106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04" t="s">
        <v>233</v>
      </c>
      <c r="B14" s="1105"/>
      <c r="C14" s="1105"/>
      <c r="D14" s="1106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04" t="s">
        <v>234</v>
      </c>
      <c r="U14" s="1105"/>
      <c r="V14" s="1105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04" t="s">
        <v>237</v>
      </c>
      <c r="B16" s="1105"/>
      <c r="C16" s="1105"/>
      <c r="D16" s="1106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07" t="s">
        <v>239</v>
      </c>
      <c r="B17" s="1108"/>
      <c r="C17" s="1108"/>
      <c r="D17" s="1109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088" t="s">
        <v>218</v>
      </c>
      <c r="B30" s="1088"/>
      <c r="C30" s="1088"/>
      <c r="D30" s="1089"/>
      <c r="E30" s="71"/>
      <c r="F30" s="72"/>
      <c r="G30" s="68"/>
      <c r="H30" s="1094" t="s">
        <v>219</v>
      </c>
      <c r="I30" s="1095"/>
      <c r="J30" s="1095"/>
      <c r="K30" s="1095"/>
      <c r="L30" s="1095"/>
      <c r="M30" s="1095"/>
      <c r="N30" s="1095"/>
      <c r="O30" s="1095"/>
      <c r="P30" s="1095"/>
      <c r="Q30" s="1095"/>
      <c r="R30" s="1095"/>
      <c r="S30" s="1096"/>
      <c r="T30" s="73"/>
      <c r="W30" s="1088" t="s">
        <v>218</v>
      </c>
      <c r="X30" s="1088"/>
      <c r="Y30" s="1088"/>
      <c r="Z30" s="1089"/>
      <c r="AA30" s="71"/>
      <c r="AB30" s="72"/>
      <c r="AC30" s="68"/>
      <c r="AD30" s="1094" t="s">
        <v>219</v>
      </c>
      <c r="AE30" s="1095"/>
      <c r="AF30" s="1095"/>
      <c r="AG30" s="1095"/>
      <c r="AH30" s="1095"/>
      <c r="AI30" s="1095"/>
      <c r="AJ30" s="1095"/>
      <c r="AK30" s="1095"/>
      <c r="AL30" s="1095"/>
      <c r="AM30" s="1095"/>
      <c r="AN30" s="1095"/>
      <c r="AO30" s="1096"/>
      <c r="AP30" s="73"/>
      <c r="AS30" s="1088" t="s">
        <v>218</v>
      </c>
      <c r="AT30" s="1088"/>
      <c r="AU30" s="1088"/>
      <c r="AV30" s="1089"/>
      <c r="AW30" s="71"/>
      <c r="AX30" s="72"/>
      <c r="AY30" s="68"/>
      <c r="AZ30" s="1094" t="s">
        <v>219</v>
      </c>
      <c r="BA30" s="1095"/>
      <c r="BB30" s="1095"/>
      <c r="BC30" s="1095"/>
      <c r="BD30" s="1095"/>
      <c r="BE30" s="1095"/>
      <c r="BF30" s="1095"/>
      <c r="BG30" s="1095"/>
      <c r="BH30" s="1095"/>
      <c r="BI30" s="1095"/>
      <c r="BJ30" s="1095"/>
      <c r="BK30" s="1096"/>
      <c r="BL30" s="73"/>
      <c r="BO30" s="1088" t="s">
        <v>218</v>
      </c>
      <c r="BP30" s="1088"/>
      <c r="BQ30" s="1088"/>
      <c r="BR30" s="1089"/>
      <c r="BS30" s="71"/>
      <c r="BT30" s="72"/>
      <c r="BU30" s="68"/>
      <c r="BV30" s="1094" t="s">
        <v>219</v>
      </c>
      <c r="BW30" s="1095"/>
      <c r="BX30" s="1095"/>
      <c r="BY30" s="1095"/>
      <c r="BZ30" s="1095"/>
      <c r="CA30" s="1095"/>
      <c r="CB30" s="1095"/>
      <c r="CC30" s="1095"/>
      <c r="CD30" s="1095"/>
      <c r="CE30" s="1095"/>
      <c r="CF30" s="1095"/>
      <c r="CG30" s="1096"/>
      <c r="CH30" s="73"/>
      <c r="CK30" s="1088" t="s">
        <v>218</v>
      </c>
      <c r="CL30" s="1088"/>
      <c r="CM30" s="1088"/>
      <c r="CN30" s="1089"/>
      <c r="CO30" s="71"/>
      <c r="CP30" s="72"/>
      <c r="CQ30" s="68"/>
      <c r="CR30" s="1094" t="s">
        <v>219</v>
      </c>
      <c r="CS30" s="1095"/>
      <c r="CT30" s="1095"/>
      <c r="CU30" s="1095"/>
      <c r="CV30" s="1095"/>
      <c r="CW30" s="1095"/>
      <c r="CX30" s="1095"/>
      <c r="CY30" s="1095"/>
      <c r="CZ30" s="1095"/>
      <c r="DA30" s="1095"/>
      <c r="DB30" s="1095"/>
      <c r="DC30" s="1096"/>
      <c r="DD30" s="73"/>
      <c r="DG30" s="1088" t="s">
        <v>218</v>
      </c>
      <c r="DH30" s="1088"/>
      <c r="DI30" s="1088"/>
      <c r="DJ30" s="1089"/>
      <c r="DK30" s="71"/>
      <c r="DL30" s="72"/>
      <c r="DM30" s="68"/>
      <c r="DN30" s="1094" t="s">
        <v>219</v>
      </c>
      <c r="DO30" s="1095"/>
      <c r="DP30" s="1095"/>
      <c r="DQ30" s="1095"/>
      <c r="DR30" s="1095"/>
      <c r="DS30" s="1095"/>
      <c r="DT30" s="1095"/>
      <c r="DU30" s="1095"/>
      <c r="DV30" s="1095"/>
      <c r="DW30" s="1095"/>
      <c r="DX30" s="1095"/>
      <c r="DY30" s="1096"/>
      <c r="DZ30" s="73"/>
      <c r="EC30" s="1088" t="s">
        <v>218</v>
      </c>
      <c r="ED30" s="1088"/>
      <c r="EE30" s="1088"/>
      <c r="EF30" s="1089"/>
      <c r="EG30" s="71"/>
      <c r="EH30" s="72"/>
      <c r="EI30" s="68"/>
      <c r="EJ30" s="1094" t="s">
        <v>219</v>
      </c>
      <c r="EK30" s="1095"/>
      <c r="EL30" s="1095"/>
      <c r="EM30" s="1095"/>
      <c r="EN30" s="1095"/>
      <c r="EO30" s="1095"/>
      <c r="EP30" s="1095"/>
      <c r="EQ30" s="1095"/>
      <c r="ER30" s="1095"/>
      <c r="ES30" s="1095"/>
      <c r="ET30" s="1095"/>
      <c r="EU30" s="1096"/>
      <c r="EV30" s="73"/>
    </row>
    <row r="31" spans="1:153">
      <c r="A31" s="1090"/>
      <c r="B31" s="1090"/>
      <c r="C31" s="1090"/>
      <c r="D31" s="1091"/>
      <c r="E31" s="1083" t="s">
        <v>7</v>
      </c>
      <c r="F31" s="1084"/>
      <c r="G31" s="1097"/>
      <c r="H31" s="1098" t="s">
        <v>220</v>
      </c>
      <c r="I31" s="1099"/>
      <c r="J31" s="1100"/>
      <c r="K31" s="1098" t="s">
        <v>221</v>
      </c>
      <c r="L31" s="1099"/>
      <c r="M31" s="1100"/>
      <c r="N31" s="1098" t="s">
        <v>222</v>
      </c>
      <c r="O31" s="1099"/>
      <c r="P31" s="1100"/>
      <c r="Q31" s="1084" t="s">
        <v>223</v>
      </c>
      <c r="R31" s="1084"/>
      <c r="S31" s="1097"/>
      <c r="T31" s="73"/>
      <c r="W31" s="1090"/>
      <c r="X31" s="1090"/>
      <c r="Y31" s="1090"/>
      <c r="Z31" s="1091"/>
      <c r="AA31" s="1083" t="s">
        <v>7</v>
      </c>
      <c r="AB31" s="1084"/>
      <c r="AC31" s="1097"/>
      <c r="AD31" s="1098" t="s">
        <v>220</v>
      </c>
      <c r="AE31" s="1099"/>
      <c r="AF31" s="1100"/>
      <c r="AG31" s="1098" t="s">
        <v>221</v>
      </c>
      <c r="AH31" s="1099"/>
      <c r="AI31" s="1100"/>
      <c r="AJ31" s="1098" t="s">
        <v>222</v>
      </c>
      <c r="AK31" s="1099"/>
      <c r="AL31" s="1100"/>
      <c r="AM31" s="1084" t="s">
        <v>223</v>
      </c>
      <c r="AN31" s="1084"/>
      <c r="AO31" s="1097"/>
      <c r="AP31" s="73"/>
      <c r="AS31" s="1090"/>
      <c r="AT31" s="1090"/>
      <c r="AU31" s="1090"/>
      <c r="AV31" s="1091"/>
      <c r="AW31" s="1083" t="s">
        <v>7</v>
      </c>
      <c r="AX31" s="1084"/>
      <c r="AY31" s="1097"/>
      <c r="AZ31" s="1098" t="s">
        <v>220</v>
      </c>
      <c r="BA31" s="1099"/>
      <c r="BB31" s="1100"/>
      <c r="BC31" s="1098" t="s">
        <v>221</v>
      </c>
      <c r="BD31" s="1099"/>
      <c r="BE31" s="1100"/>
      <c r="BF31" s="1098" t="s">
        <v>222</v>
      </c>
      <c r="BG31" s="1099"/>
      <c r="BH31" s="1100"/>
      <c r="BI31" s="1084" t="s">
        <v>223</v>
      </c>
      <c r="BJ31" s="1084"/>
      <c r="BK31" s="1097"/>
      <c r="BL31" s="73"/>
      <c r="BO31" s="1090"/>
      <c r="BP31" s="1090"/>
      <c r="BQ31" s="1090"/>
      <c r="BR31" s="1091"/>
      <c r="BS31" s="1083" t="s">
        <v>7</v>
      </c>
      <c r="BT31" s="1084"/>
      <c r="BU31" s="1097"/>
      <c r="BV31" s="1098" t="s">
        <v>220</v>
      </c>
      <c r="BW31" s="1099"/>
      <c r="BX31" s="1100"/>
      <c r="BY31" s="1098" t="s">
        <v>221</v>
      </c>
      <c r="BZ31" s="1099"/>
      <c r="CA31" s="1100"/>
      <c r="CB31" s="1098" t="s">
        <v>222</v>
      </c>
      <c r="CC31" s="1099"/>
      <c r="CD31" s="1100"/>
      <c r="CE31" s="1084" t="s">
        <v>223</v>
      </c>
      <c r="CF31" s="1084"/>
      <c r="CG31" s="1097"/>
      <c r="CH31" s="73"/>
      <c r="CK31" s="1090"/>
      <c r="CL31" s="1090"/>
      <c r="CM31" s="1090"/>
      <c r="CN31" s="1091"/>
      <c r="CO31" s="1083" t="s">
        <v>7</v>
      </c>
      <c r="CP31" s="1084"/>
      <c r="CQ31" s="1097"/>
      <c r="CR31" s="1098" t="s">
        <v>220</v>
      </c>
      <c r="CS31" s="1099"/>
      <c r="CT31" s="1100"/>
      <c r="CU31" s="1098" t="s">
        <v>221</v>
      </c>
      <c r="CV31" s="1099"/>
      <c r="CW31" s="1100"/>
      <c r="CX31" s="1098" t="s">
        <v>222</v>
      </c>
      <c r="CY31" s="1099"/>
      <c r="CZ31" s="1100"/>
      <c r="DA31" s="1084" t="s">
        <v>223</v>
      </c>
      <c r="DB31" s="1084"/>
      <c r="DC31" s="1097"/>
      <c r="DD31" s="73"/>
      <c r="DG31" s="1090"/>
      <c r="DH31" s="1090"/>
      <c r="DI31" s="1090"/>
      <c r="DJ31" s="1091"/>
      <c r="DK31" s="1083" t="s">
        <v>7</v>
      </c>
      <c r="DL31" s="1084"/>
      <c r="DM31" s="1097"/>
      <c r="DN31" s="1098" t="s">
        <v>220</v>
      </c>
      <c r="DO31" s="1099"/>
      <c r="DP31" s="1100"/>
      <c r="DQ31" s="1098" t="s">
        <v>221</v>
      </c>
      <c r="DR31" s="1099"/>
      <c r="DS31" s="1100"/>
      <c r="DT31" s="1098" t="s">
        <v>222</v>
      </c>
      <c r="DU31" s="1099"/>
      <c r="DV31" s="1100"/>
      <c r="DW31" s="1084" t="s">
        <v>223</v>
      </c>
      <c r="DX31" s="1084"/>
      <c r="DY31" s="1097"/>
      <c r="DZ31" s="73"/>
      <c r="EC31" s="1090"/>
      <c r="ED31" s="1090"/>
      <c r="EE31" s="1090"/>
      <c r="EF31" s="1091"/>
      <c r="EG31" s="1083" t="s">
        <v>7</v>
      </c>
      <c r="EH31" s="1084"/>
      <c r="EI31" s="1097"/>
      <c r="EJ31" s="1098" t="s">
        <v>220</v>
      </c>
      <c r="EK31" s="1099"/>
      <c r="EL31" s="1100"/>
      <c r="EM31" s="1098" t="s">
        <v>221</v>
      </c>
      <c r="EN31" s="1099"/>
      <c r="EO31" s="1100"/>
      <c r="EP31" s="1098" t="s">
        <v>222</v>
      </c>
      <c r="EQ31" s="1099"/>
      <c r="ER31" s="1100"/>
      <c r="ES31" s="1084" t="s">
        <v>223</v>
      </c>
      <c r="ET31" s="1084"/>
      <c r="EU31" s="1097"/>
      <c r="EV31" s="73"/>
    </row>
    <row r="32" spans="1:153" ht="22.5">
      <c r="A32" s="1090"/>
      <c r="B32" s="1090"/>
      <c r="C32" s="1090"/>
      <c r="D32" s="1091"/>
      <c r="E32" s="1101" t="s">
        <v>11</v>
      </c>
      <c r="F32" s="1078"/>
      <c r="G32" s="1079"/>
      <c r="H32" s="1101" t="s">
        <v>224</v>
      </c>
      <c r="I32" s="1078"/>
      <c r="J32" s="1079"/>
      <c r="K32" s="1101" t="s">
        <v>225</v>
      </c>
      <c r="L32" s="1078"/>
      <c r="M32" s="1079"/>
      <c r="N32" s="1101" t="s">
        <v>226</v>
      </c>
      <c r="O32" s="1078"/>
      <c r="P32" s="1079"/>
      <c r="Q32" s="1078" t="s">
        <v>227</v>
      </c>
      <c r="R32" s="1078"/>
      <c r="S32" s="1079"/>
      <c r="T32" s="1083" t="s">
        <v>228</v>
      </c>
      <c r="U32" s="1084"/>
      <c r="W32" s="1090"/>
      <c r="X32" s="1090"/>
      <c r="Y32" s="1090"/>
      <c r="Z32" s="1091"/>
      <c r="AA32" s="1101" t="s">
        <v>11</v>
      </c>
      <c r="AB32" s="1078"/>
      <c r="AC32" s="1079"/>
      <c r="AD32" s="1101" t="s">
        <v>224</v>
      </c>
      <c r="AE32" s="1078"/>
      <c r="AF32" s="1079"/>
      <c r="AG32" s="1101" t="s">
        <v>225</v>
      </c>
      <c r="AH32" s="1078"/>
      <c r="AI32" s="1079"/>
      <c r="AJ32" s="1101" t="s">
        <v>226</v>
      </c>
      <c r="AK32" s="1078"/>
      <c r="AL32" s="1079"/>
      <c r="AM32" s="1078" t="s">
        <v>227</v>
      </c>
      <c r="AN32" s="1078"/>
      <c r="AO32" s="1079"/>
      <c r="AP32" s="1083" t="s">
        <v>228</v>
      </c>
      <c r="AQ32" s="1084"/>
      <c r="AS32" s="1090"/>
      <c r="AT32" s="1090"/>
      <c r="AU32" s="1090"/>
      <c r="AV32" s="1091"/>
      <c r="AW32" s="1101" t="s">
        <v>11</v>
      </c>
      <c r="AX32" s="1078"/>
      <c r="AY32" s="1079"/>
      <c r="AZ32" s="1101" t="s">
        <v>224</v>
      </c>
      <c r="BA32" s="1078"/>
      <c r="BB32" s="1079"/>
      <c r="BC32" s="1101" t="s">
        <v>225</v>
      </c>
      <c r="BD32" s="1078"/>
      <c r="BE32" s="1079"/>
      <c r="BF32" s="1101" t="s">
        <v>226</v>
      </c>
      <c r="BG32" s="1078"/>
      <c r="BH32" s="1079"/>
      <c r="BI32" s="1078" t="s">
        <v>227</v>
      </c>
      <c r="BJ32" s="1078"/>
      <c r="BK32" s="1079"/>
      <c r="BL32" s="1083" t="s">
        <v>228</v>
      </c>
      <c r="BM32" s="1084"/>
      <c r="BO32" s="1090"/>
      <c r="BP32" s="1090"/>
      <c r="BQ32" s="1090"/>
      <c r="BR32" s="1091"/>
      <c r="BS32" s="1101" t="s">
        <v>11</v>
      </c>
      <c r="BT32" s="1078"/>
      <c r="BU32" s="1079"/>
      <c r="BV32" s="1101" t="s">
        <v>224</v>
      </c>
      <c r="BW32" s="1078"/>
      <c r="BX32" s="1079"/>
      <c r="BY32" s="1101" t="s">
        <v>225</v>
      </c>
      <c r="BZ32" s="1078"/>
      <c r="CA32" s="1079"/>
      <c r="CB32" s="1101" t="s">
        <v>226</v>
      </c>
      <c r="CC32" s="1078"/>
      <c r="CD32" s="1079"/>
      <c r="CE32" s="1078" t="s">
        <v>227</v>
      </c>
      <c r="CF32" s="1078"/>
      <c r="CG32" s="1079"/>
      <c r="CH32" s="1083" t="s">
        <v>228</v>
      </c>
      <c r="CI32" s="1084"/>
      <c r="CK32" s="1090"/>
      <c r="CL32" s="1090"/>
      <c r="CM32" s="1090"/>
      <c r="CN32" s="1091"/>
      <c r="CO32" s="1101" t="s">
        <v>11</v>
      </c>
      <c r="CP32" s="1078"/>
      <c r="CQ32" s="1079"/>
      <c r="CR32" s="1101" t="s">
        <v>224</v>
      </c>
      <c r="CS32" s="1078"/>
      <c r="CT32" s="1079"/>
      <c r="CU32" s="1101" t="s">
        <v>225</v>
      </c>
      <c r="CV32" s="1078"/>
      <c r="CW32" s="1079"/>
      <c r="CX32" s="1101" t="s">
        <v>226</v>
      </c>
      <c r="CY32" s="1078"/>
      <c r="CZ32" s="1079"/>
      <c r="DA32" s="1078" t="s">
        <v>227</v>
      </c>
      <c r="DB32" s="1078"/>
      <c r="DC32" s="1079"/>
      <c r="DD32" s="1083" t="s">
        <v>228</v>
      </c>
      <c r="DE32" s="1084"/>
      <c r="DG32" s="1090"/>
      <c r="DH32" s="1090"/>
      <c r="DI32" s="1090"/>
      <c r="DJ32" s="1091"/>
      <c r="DK32" s="1101" t="s">
        <v>11</v>
      </c>
      <c r="DL32" s="1078"/>
      <c r="DM32" s="1079"/>
      <c r="DN32" s="1101" t="s">
        <v>224</v>
      </c>
      <c r="DO32" s="1078"/>
      <c r="DP32" s="1079"/>
      <c r="DQ32" s="1101" t="s">
        <v>225</v>
      </c>
      <c r="DR32" s="1078"/>
      <c r="DS32" s="1079"/>
      <c r="DT32" s="1101" t="s">
        <v>226</v>
      </c>
      <c r="DU32" s="1078"/>
      <c r="DV32" s="1079"/>
      <c r="DW32" s="1078" t="s">
        <v>227</v>
      </c>
      <c r="DX32" s="1078"/>
      <c r="DY32" s="1079"/>
      <c r="DZ32" s="1083" t="s">
        <v>228</v>
      </c>
      <c r="EA32" s="1084"/>
      <c r="EC32" s="1090"/>
      <c r="ED32" s="1090"/>
      <c r="EE32" s="1090"/>
      <c r="EF32" s="1091"/>
      <c r="EG32" s="1101" t="s">
        <v>11</v>
      </c>
      <c r="EH32" s="1078"/>
      <c r="EI32" s="1079"/>
      <c r="EJ32" s="1101" t="s">
        <v>224</v>
      </c>
      <c r="EK32" s="1078"/>
      <c r="EL32" s="1079"/>
      <c r="EM32" s="1101" t="s">
        <v>225</v>
      </c>
      <c r="EN32" s="1078"/>
      <c r="EO32" s="1079"/>
      <c r="EP32" s="1101" t="s">
        <v>226</v>
      </c>
      <c r="EQ32" s="1078"/>
      <c r="ER32" s="1079"/>
      <c r="ES32" s="1078" t="s">
        <v>227</v>
      </c>
      <c r="ET32" s="1078"/>
      <c r="EU32" s="1079"/>
      <c r="EV32" s="1083" t="s">
        <v>228</v>
      </c>
      <c r="EW32" s="1084"/>
    </row>
    <row r="33" spans="1:153">
      <c r="A33" s="1090"/>
      <c r="B33" s="1090"/>
      <c r="C33" s="1090"/>
      <c r="D33" s="1091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090"/>
      <c r="X33" s="1090"/>
      <c r="Y33" s="1090"/>
      <c r="Z33" s="1091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090"/>
      <c r="AT33" s="1090"/>
      <c r="AU33" s="1090"/>
      <c r="AV33" s="1091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090"/>
      <c r="BP33" s="1090"/>
      <c r="BQ33" s="1090"/>
      <c r="BR33" s="1091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090"/>
      <c r="CL33" s="1090"/>
      <c r="CM33" s="1090"/>
      <c r="CN33" s="1091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090"/>
      <c r="DH33" s="1090"/>
      <c r="DI33" s="1090"/>
      <c r="DJ33" s="1091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090"/>
      <c r="ED33" s="1090"/>
      <c r="EE33" s="1090"/>
      <c r="EF33" s="1091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092"/>
      <c r="B34" s="1092"/>
      <c r="C34" s="1092"/>
      <c r="D34" s="1093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092"/>
      <c r="X34" s="1092"/>
      <c r="Y34" s="1092"/>
      <c r="Z34" s="1093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092"/>
      <c r="AT34" s="1092"/>
      <c r="AU34" s="1092"/>
      <c r="AV34" s="1093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092"/>
      <c r="BP34" s="1092"/>
      <c r="BQ34" s="1092"/>
      <c r="BR34" s="1093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092"/>
      <c r="CL34" s="1092"/>
      <c r="CM34" s="1092"/>
      <c r="CN34" s="1093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092"/>
      <c r="DH34" s="1092"/>
      <c r="DI34" s="1092"/>
      <c r="DJ34" s="1093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092"/>
      <c r="ED34" s="1092"/>
      <c r="EE34" s="1092"/>
      <c r="EF34" s="1093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085" t="s">
        <v>254</v>
      </c>
      <c r="B35" s="1085"/>
      <c r="C35" s="1085"/>
      <c r="D35" s="1086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087" t="s">
        <v>11</v>
      </c>
      <c r="U35" s="1085"/>
      <c r="W35" s="1085" t="s">
        <v>254</v>
      </c>
      <c r="X35" s="1085"/>
      <c r="Y35" s="1085"/>
      <c r="Z35" s="1086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087" t="s">
        <v>11</v>
      </c>
      <c r="AQ35" s="1085"/>
      <c r="AS35" s="1085" t="s">
        <v>254</v>
      </c>
      <c r="AT35" s="1085"/>
      <c r="AU35" s="1085"/>
      <c r="AV35" s="1086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087" t="s">
        <v>11</v>
      </c>
      <c r="BM35" s="1085"/>
      <c r="BO35" s="1085" t="s">
        <v>254</v>
      </c>
      <c r="BP35" s="1085"/>
      <c r="BQ35" s="1085"/>
      <c r="BR35" s="1086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087" t="s">
        <v>11</v>
      </c>
      <c r="CI35" s="1085"/>
      <c r="CK35" s="1085" t="s">
        <v>254</v>
      </c>
      <c r="CL35" s="1085"/>
      <c r="CM35" s="1085"/>
      <c r="CN35" s="1086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087" t="s">
        <v>11</v>
      </c>
      <c r="DE35" s="1085"/>
      <c r="DG35" s="1085" t="s">
        <v>254</v>
      </c>
      <c r="DH35" s="1085"/>
      <c r="DI35" s="1085"/>
      <c r="DJ35" s="1086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087" t="s">
        <v>11</v>
      </c>
      <c r="EA35" s="1085"/>
      <c r="EC35" s="1085" t="s">
        <v>254</v>
      </c>
      <c r="ED35" s="1085"/>
      <c r="EE35" s="1085"/>
      <c r="EF35" s="1086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087" t="s">
        <v>11</v>
      </c>
      <c r="EW35" s="1085"/>
    </row>
    <row r="36" spans="1:153">
      <c r="A36" s="1080" t="s">
        <v>8</v>
      </c>
      <c r="B36" s="1080"/>
      <c r="C36" s="1080"/>
      <c r="D36" s="1081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082" t="s">
        <v>229</v>
      </c>
      <c r="U36" s="1080"/>
      <c r="V36" s="531"/>
      <c r="W36" s="1080" t="s">
        <v>8</v>
      </c>
      <c r="X36" s="1080"/>
      <c r="Y36" s="1080"/>
      <c r="Z36" s="1081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082" t="s">
        <v>229</v>
      </c>
      <c r="AQ36" s="1080"/>
      <c r="AS36" s="1080" t="s">
        <v>8</v>
      </c>
      <c r="AT36" s="1080"/>
      <c r="AU36" s="1080"/>
      <c r="AV36" s="1081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082" t="s">
        <v>229</v>
      </c>
      <c r="BM36" s="1080"/>
      <c r="BO36" s="1080" t="s">
        <v>8</v>
      </c>
      <c r="BP36" s="1080"/>
      <c r="BQ36" s="1080"/>
      <c r="BR36" s="1081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082" t="s">
        <v>229</v>
      </c>
      <c r="CI36" s="1080"/>
      <c r="CK36" s="1080" t="s">
        <v>8</v>
      </c>
      <c r="CL36" s="1080"/>
      <c r="CM36" s="1080"/>
      <c r="CN36" s="1081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082" t="s">
        <v>229</v>
      </c>
      <c r="DE36" s="1080"/>
      <c r="DG36" s="1080" t="s">
        <v>8</v>
      </c>
      <c r="DH36" s="1080"/>
      <c r="DI36" s="1080"/>
      <c r="DJ36" s="1081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082" t="s">
        <v>229</v>
      </c>
      <c r="EA36" s="1080"/>
      <c r="EC36" s="1080" t="s">
        <v>8</v>
      </c>
      <c r="ED36" s="1080"/>
      <c r="EE36" s="1080"/>
      <c r="EF36" s="1081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082" t="s">
        <v>229</v>
      </c>
      <c r="EW36" s="1080"/>
    </row>
    <row r="37" spans="1:153">
      <c r="A37" s="559" t="s">
        <v>230</v>
      </c>
      <c r="B37" s="1080" t="s">
        <v>12</v>
      </c>
      <c r="C37" s="1080"/>
      <c r="D37" s="1081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080" t="s">
        <v>12</v>
      </c>
      <c r="Y37" s="1080"/>
      <c r="Z37" s="1081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080" t="s">
        <v>12</v>
      </c>
      <c r="AU37" s="1080"/>
      <c r="AV37" s="1081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080" t="s">
        <v>12</v>
      </c>
      <c r="BQ37" s="1080"/>
      <c r="BR37" s="1081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080" t="s">
        <v>12</v>
      </c>
      <c r="CM37" s="1080"/>
      <c r="CN37" s="1081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080" t="s">
        <v>12</v>
      </c>
      <c r="DI37" s="1080"/>
      <c r="DJ37" s="1081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080" t="s">
        <v>12</v>
      </c>
      <c r="EE37" s="1080"/>
      <c r="EF37" s="1081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080" t="s">
        <v>9</v>
      </c>
      <c r="B38" s="1080"/>
      <c r="C38" s="1080"/>
      <c r="D38" s="1081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080" t="s">
        <v>9</v>
      </c>
      <c r="X38" s="1080"/>
      <c r="Y38" s="1080"/>
      <c r="Z38" s="1081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080" t="s">
        <v>9</v>
      </c>
      <c r="AT38" s="1080"/>
      <c r="AU38" s="1080"/>
      <c r="AV38" s="1081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080" t="s">
        <v>9</v>
      </c>
      <c r="BP38" s="1080"/>
      <c r="BQ38" s="1080"/>
      <c r="BR38" s="1081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080" t="s">
        <v>9</v>
      </c>
      <c r="CL38" s="1080"/>
      <c r="CM38" s="1080"/>
      <c r="CN38" s="1081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080" t="s">
        <v>9</v>
      </c>
      <c r="DH38" s="1080"/>
      <c r="DI38" s="1080"/>
      <c r="DJ38" s="1081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080" t="s">
        <v>9</v>
      </c>
      <c r="ED38" s="1080"/>
      <c r="EE38" s="1080"/>
      <c r="EF38" s="1081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02" t="s">
        <v>13</v>
      </c>
      <c r="C39" s="1102"/>
      <c r="D39" s="1103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02" t="s">
        <v>13</v>
      </c>
      <c r="Y39" s="1102"/>
      <c r="Z39" s="1103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02" t="s">
        <v>13</v>
      </c>
      <c r="AU39" s="1102"/>
      <c r="AV39" s="1103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02" t="s">
        <v>13</v>
      </c>
      <c r="BQ39" s="1102"/>
      <c r="BR39" s="1103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02" t="s">
        <v>13</v>
      </c>
      <c r="CM39" s="1102"/>
      <c r="CN39" s="1103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02" t="s">
        <v>13</v>
      </c>
      <c r="DI39" s="1102"/>
      <c r="DJ39" s="1103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02" t="s">
        <v>13</v>
      </c>
      <c r="EE39" s="1102"/>
      <c r="EF39" s="1103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080" t="s">
        <v>233</v>
      </c>
      <c r="B40" s="1080"/>
      <c r="C40" s="1080"/>
      <c r="D40" s="1081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080" t="s">
        <v>233</v>
      </c>
      <c r="X40" s="1080"/>
      <c r="Y40" s="1080"/>
      <c r="Z40" s="1081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080" t="s">
        <v>233</v>
      </c>
      <c r="AT40" s="1080"/>
      <c r="AU40" s="1080"/>
      <c r="AV40" s="1081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080" t="s">
        <v>233</v>
      </c>
      <c r="BP40" s="1080"/>
      <c r="BQ40" s="1080"/>
      <c r="BR40" s="1081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080" t="s">
        <v>233</v>
      </c>
      <c r="CL40" s="1080"/>
      <c r="CM40" s="1080"/>
      <c r="CN40" s="1081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080" t="s">
        <v>233</v>
      </c>
      <c r="DH40" s="1080"/>
      <c r="DI40" s="1080"/>
      <c r="DJ40" s="1081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080" t="s">
        <v>233</v>
      </c>
      <c r="ED40" s="1080"/>
      <c r="EE40" s="1080"/>
      <c r="EF40" s="1081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080" t="s">
        <v>237</v>
      </c>
      <c r="B42" s="1080"/>
      <c r="C42" s="1080"/>
      <c r="D42" s="1081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080" t="s">
        <v>237</v>
      </c>
      <c r="X42" s="1080"/>
      <c r="Y42" s="1080"/>
      <c r="Z42" s="1081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080" t="s">
        <v>237</v>
      </c>
      <c r="AT42" s="1080"/>
      <c r="AU42" s="1080"/>
      <c r="AV42" s="1081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080" t="s">
        <v>237</v>
      </c>
      <c r="BP42" s="1080"/>
      <c r="BQ42" s="1080"/>
      <c r="BR42" s="1081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080" t="s">
        <v>237</v>
      </c>
      <c r="CL42" s="1080"/>
      <c r="CM42" s="1080"/>
      <c r="CN42" s="1081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080" t="s">
        <v>237</v>
      </c>
      <c r="DH42" s="1080"/>
      <c r="DI42" s="1080"/>
      <c r="DJ42" s="1081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080" t="s">
        <v>237</v>
      </c>
      <c r="ED42" s="1080"/>
      <c r="EE42" s="1080"/>
      <c r="EF42" s="1081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084" t="s">
        <v>239</v>
      </c>
      <c r="B43" s="1084"/>
      <c r="C43" s="1084"/>
      <c r="D43" s="1097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084" t="s">
        <v>239</v>
      </c>
      <c r="X43" s="1084"/>
      <c r="Y43" s="1084"/>
      <c r="Z43" s="1097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084" t="s">
        <v>239</v>
      </c>
      <c r="AT43" s="1084"/>
      <c r="AU43" s="1084"/>
      <c r="AV43" s="1097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084" t="s">
        <v>239</v>
      </c>
      <c r="BP43" s="1084"/>
      <c r="BQ43" s="1084"/>
      <c r="BR43" s="1097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084" t="s">
        <v>239</v>
      </c>
      <c r="CL43" s="1084"/>
      <c r="CM43" s="1084"/>
      <c r="CN43" s="1097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084" t="s">
        <v>239</v>
      </c>
      <c r="DH43" s="1084"/>
      <c r="DI43" s="1084"/>
      <c r="DJ43" s="1097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084" t="s">
        <v>239</v>
      </c>
      <c r="ED43" s="1084"/>
      <c r="EE43" s="1084"/>
      <c r="EF43" s="1097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088" t="s">
        <v>218</v>
      </c>
      <c r="B52" s="1088"/>
      <c r="C52" s="1088"/>
      <c r="D52" s="1089"/>
      <c r="E52" s="71"/>
      <c r="F52" s="72"/>
      <c r="G52" s="68"/>
      <c r="H52" s="1094" t="s">
        <v>219</v>
      </c>
      <c r="I52" s="1095"/>
      <c r="J52" s="1095"/>
      <c r="K52" s="1095"/>
      <c r="L52" s="1095"/>
      <c r="M52" s="1095"/>
      <c r="N52" s="1095"/>
      <c r="O52" s="1095"/>
      <c r="P52" s="1095"/>
      <c r="Q52" s="1095"/>
      <c r="R52" s="1095"/>
      <c r="S52" s="1096"/>
      <c r="T52" s="73"/>
    </row>
    <row r="53" spans="1:22">
      <c r="A53" s="1090"/>
      <c r="B53" s="1090"/>
      <c r="C53" s="1090"/>
      <c r="D53" s="1091"/>
      <c r="E53" s="1083" t="s">
        <v>7</v>
      </c>
      <c r="F53" s="1084"/>
      <c r="G53" s="1097"/>
      <c r="H53" s="1098" t="s">
        <v>220</v>
      </c>
      <c r="I53" s="1099"/>
      <c r="J53" s="1100"/>
      <c r="K53" s="1098" t="s">
        <v>221</v>
      </c>
      <c r="L53" s="1099"/>
      <c r="M53" s="1100"/>
      <c r="N53" s="1098" t="s">
        <v>222</v>
      </c>
      <c r="O53" s="1099"/>
      <c r="P53" s="1100"/>
      <c r="Q53" s="1084" t="s">
        <v>223</v>
      </c>
      <c r="R53" s="1084"/>
      <c r="S53" s="1097"/>
      <c r="T53" s="73"/>
    </row>
    <row r="54" spans="1:22" ht="22.5">
      <c r="A54" s="1090"/>
      <c r="B54" s="1090"/>
      <c r="C54" s="1090"/>
      <c r="D54" s="1091"/>
      <c r="E54" s="1101" t="s">
        <v>11</v>
      </c>
      <c r="F54" s="1078"/>
      <c r="G54" s="1079"/>
      <c r="H54" s="1101" t="s">
        <v>224</v>
      </c>
      <c r="I54" s="1078"/>
      <c r="J54" s="1079"/>
      <c r="K54" s="1101" t="s">
        <v>225</v>
      </c>
      <c r="L54" s="1078"/>
      <c r="M54" s="1079"/>
      <c r="N54" s="1101" t="s">
        <v>226</v>
      </c>
      <c r="O54" s="1078"/>
      <c r="P54" s="1079"/>
      <c r="Q54" s="1078" t="s">
        <v>227</v>
      </c>
      <c r="R54" s="1078"/>
      <c r="S54" s="1079"/>
      <c r="T54" s="1083" t="s">
        <v>228</v>
      </c>
      <c r="U54" s="1084"/>
    </row>
    <row r="55" spans="1:22">
      <c r="A55" s="1090"/>
      <c r="B55" s="1090"/>
      <c r="C55" s="1090"/>
      <c r="D55" s="1091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092"/>
      <c r="B56" s="1092"/>
      <c r="C56" s="1092"/>
      <c r="D56" s="1093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085" t="s">
        <v>254</v>
      </c>
      <c r="B57" s="1085"/>
      <c r="C57" s="1085"/>
      <c r="D57" s="1086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087" t="s">
        <v>11</v>
      </c>
      <c r="U57" s="1085"/>
    </row>
    <row r="58" spans="1:22">
      <c r="A58" s="1080" t="s">
        <v>8</v>
      </c>
      <c r="B58" s="1080"/>
      <c r="C58" s="1080"/>
      <c r="D58" s="1081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082" t="s">
        <v>229</v>
      </c>
      <c r="U58" s="1080"/>
      <c r="V58" s="531"/>
    </row>
    <row r="59" spans="1:22">
      <c r="A59" s="559" t="s">
        <v>230</v>
      </c>
      <c r="B59" s="1080" t="s">
        <v>12</v>
      </c>
      <c r="C59" s="1080"/>
      <c r="D59" s="1081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080" t="s">
        <v>9</v>
      </c>
      <c r="B60" s="1080"/>
      <c r="C60" s="1080"/>
      <c r="D60" s="1081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080" t="s">
        <v>13</v>
      </c>
      <c r="C61" s="1080"/>
      <c r="D61" s="1081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080" t="s">
        <v>233</v>
      </c>
      <c r="B62" s="1080"/>
      <c r="C62" s="1080"/>
      <c r="D62" s="1081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082" t="s">
        <v>234</v>
      </c>
      <c r="U62" s="1080"/>
      <c r="V62" s="1080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080" t="s">
        <v>237</v>
      </c>
      <c r="B64" s="1080"/>
      <c r="C64" s="1080"/>
      <c r="D64" s="1081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078" t="s">
        <v>239</v>
      </c>
      <c r="B65" s="1078"/>
      <c r="C65" s="1078"/>
      <c r="D65" s="1079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054" t="s">
        <v>218</v>
      </c>
      <c r="B74" s="1054"/>
      <c r="C74" s="1054"/>
      <c r="D74" s="1055"/>
      <c r="E74" s="194"/>
      <c r="F74" s="195"/>
      <c r="G74" s="196"/>
      <c r="H74" s="1060" t="s">
        <v>219</v>
      </c>
      <c r="I74" s="1061"/>
      <c r="J74" s="1061"/>
      <c r="K74" s="1061"/>
      <c r="L74" s="1061"/>
      <c r="M74" s="1061"/>
      <c r="N74" s="1061"/>
      <c r="O74" s="1061"/>
      <c r="P74" s="1061"/>
      <c r="Q74" s="1061"/>
      <c r="R74" s="1061"/>
      <c r="S74" s="1062"/>
      <c r="T74" s="197"/>
    </row>
    <row r="75" spans="1:22" s="192" customFormat="1">
      <c r="A75" s="1056"/>
      <c r="B75" s="1056"/>
      <c r="C75" s="1056"/>
      <c r="D75" s="1057"/>
      <c r="E75" s="1049" t="s">
        <v>7</v>
      </c>
      <c r="F75" s="1050"/>
      <c r="G75" s="1063"/>
      <c r="H75" s="1064" t="s">
        <v>220</v>
      </c>
      <c r="I75" s="1065"/>
      <c r="J75" s="1066"/>
      <c r="K75" s="1064" t="s">
        <v>221</v>
      </c>
      <c r="L75" s="1065"/>
      <c r="M75" s="1066"/>
      <c r="N75" s="1064" t="s">
        <v>222</v>
      </c>
      <c r="O75" s="1065"/>
      <c r="P75" s="1066"/>
      <c r="Q75" s="1050" t="s">
        <v>223</v>
      </c>
      <c r="R75" s="1050"/>
      <c r="S75" s="1063"/>
      <c r="T75" s="197"/>
    </row>
    <row r="76" spans="1:22" s="192" customFormat="1" ht="22.5">
      <c r="A76" s="1056"/>
      <c r="B76" s="1056"/>
      <c r="C76" s="1056"/>
      <c r="D76" s="1057"/>
      <c r="E76" s="1048" t="s">
        <v>11</v>
      </c>
      <c r="F76" s="1045"/>
      <c r="G76" s="1046"/>
      <c r="H76" s="1048" t="s">
        <v>262</v>
      </c>
      <c r="I76" s="1045"/>
      <c r="J76" s="1046"/>
      <c r="K76" s="1048" t="s">
        <v>263</v>
      </c>
      <c r="L76" s="1045"/>
      <c r="M76" s="1046"/>
      <c r="N76" s="1048" t="s">
        <v>226</v>
      </c>
      <c r="O76" s="1045"/>
      <c r="P76" s="1046"/>
      <c r="Q76" s="1045" t="s">
        <v>227</v>
      </c>
      <c r="R76" s="1045"/>
      <c r="S76" s="1046"/>
      <c r="T76" s="1049" t="s">
        <v>228</v>
      </c>
      <c r="U76" s="1050"/>
    </row>
    <row r="77" spans="1:22" s="192" customFormat="1">
      <c r="A77" s="1056"/>
      <c r="B77" s="1056"/>
      <c r="C77" s="1056"/>
      <c r="D77" s="1057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058"/>
      <c r="B78" s="1058"/>
      <c r="C78" s="1058"/>
      <c r="D78" s="1059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051" t="s">
        <v>254</v>
      </c>
      <c r="B79" s="1051"/>
      <c r="C79" s="1051"/>
      <c r="D79" s="1052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053" t="s">
        <v>11</v>
      </c>
      <c r="U79" s="1051"/>
    </row>
    <row r="80" spans="1:22" s="192" customFormat="1">
      <c r="A80" s="1043" t="s">
        <v>8</v>
      </c>
      <c r="B80" s="1043"/>
      <c r="C80" s="1043"/>
      <c r="D80" s="1044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047" t="s">
        <v>229</v>
      </c>
      <c r="U80" s="1043"/>
      <c r="V80" s="204"/>
    </row>
    <row r="81" spans="1:22" s="192" customFormat="1">
      <c r="A81" s="566" t="s">
        <v>230</v>
      </c>
      <c r="B81" s="1043" t="s">
        <v>12</v>
      </c>
      <c r="C81" s="1043"/>
      <c r="D81" s="1044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043" t="s">
        <v>9</v>
      </c>
      <c r="B82" s="1043"/>
      <c r="C82" s="1043"/>
      <c r="D82" s="1044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043" t="s">
        <v>13</v>
      </c>
      <c r="C83" s="1043"/>
      <c r="D83" s="1044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043" t="s">
        <v>233</v>
      </c>
      <c r="B84" s="1043"/>
      <c r="C84" s="1043"/>
      <c r="D84" s="1044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047" t="s">
        <v>234</v>
      </c>
      <c r="U84" s="1043"/>
      <c r="V84" s="1043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043" t="s">
        <v>237</v>
      </c>
      <c r="B86" s="1043"/>
      <c r="C86" s="1043"/>
      <c r="D86" s="1044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045" t="s">
        <v>239</v>
      </c>
      <c r="B87" s="1045"/>
      <c r="C87" s="1045"/>
      <c r="D87" s="1046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088" t="s">
        <v>218</v>
      </c>
      <c r="B96" s="1088"/>
      <c r="C96" s="1088"/>
      <c r="D96" s="1089"/>
      <c r="E96" s="71"/>
      <c r="F96" s="72"/>
      <c r="G96" s="68"/>
      <c r="H96" s="1094" t="s">
        <v>219</v>
      </c>
      <c r="I96" s="1095"/>
      <c r="J96" s="1095"/>
      <c r="K96" s="1095"/>
      <c r="L96" s="1095"/>
      <c r="M96" s="1095"/>
      <c r="N96" s="1095"/>
      <c r="O96" s="1095"/>
      <c r="P96" s="1095"/>
      <c r="Q96" s="1095"/>
      <c r="R96" s="1095"/>
      <c r="S96" s="1096"/>
      <c r="T96" s="73"/>
    </row>
    <row r="97" spans="1:22">
      <c r="A97" s="1090"/>
      <c r="B97" s="1090"/>
      <c r="C97" s="1090"/>
      <c r="D97" s="1091"/>
      <c r="E97" s="1083" t="s">
        <v>7</v>
      </c>
      <c r="F97" s="1084"/>
      <c r="G97" s="1097"/>
      <c r="H97" s="1098" t="s">
        <v>220</v>
      </c>
      <c r="I97" s="1099"/>
      <c r="J97" s="1100"/>
      <c r="K97" s="1098" t="s">
        <v>221</v>
      </c>
      <c r="L97" s="1099"/>
      <c r="M97" s="1100"/>
      <c r="N97" s="1098" t="s">
        <v>222</v>
      </c>
      <c r="O97" s="1099"/>
      <c r="P97" s="1100"/>
      <c r="Q97" s="1084" t="s">
        <v>223</v>
      </c>
      <c r="R97" s="1084"/>
      <c r="S97" s="1097"/>
      <c r="T97" s="73"/>
    </row>
    <row r="98" spans="1:22" ht="22.5">
      <c r="A98" s="1090"/>
      <c r="B98" s="1090"/>
      <c r="C98" s="1090"/>
      <c r="D98" s="1091"/>
      <c r="E98" s="1101" t="s">
        <v>11</v>
      </c>
      <c r="F98" s="1078"/>
      <c r="G98" s="1079"/>
      <c r="H98" s="1101" t="s">
        <v>224</v>
      </c>
      <c r="I98" s="1078"/>
      <c r="J98" s="1079"/>
      <c r="K98" s="1101" t="s">
        <v>225</v>
      </c>
      <c r="L98" s="1078"/>
      <c r="M98" s="1079"/>
      <c r="N98" s="1101" t="s">
        <v>226</v>
      </c>
      <c r="O98" s="1078"/>
      <c r="P98" s="1079"/>
      <c r="Q98" s="1078" t="s">
        <v>227</v>
      </c>
      <c r="R98" s="1078"/>
      <c r="S98" s="1079"/>
      <c r="T98" s="1083" t="s">
        <v>228</v>
      </c>
      <c r="U98" s="1084"/>
    </row>
    <row r="99" spans="1:22">
      <c r="A99" s="1090"/>
      <c r="B99" s="1090"/>
      <c r="C99" s="1090"/>
      <c r="D99" s="1091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092"/>
      <c r="B100" s="1092"/>
      <c r="C100" s="1092"/>
      <c r="D100" s="1093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085" t="s">
        <v>254</v>
      </c>
      <c r="B101" s="1085"/>
      <c r="C101" s="1085"/>
      <c r="D101" s="1086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087" t="s">
        <v>11</v>
      </c>
      <c r="U101" s="1085"/>
    </row>
    <row r="102" spans="1:22">
      <c r="A102" s="1080" t="s">
        <v>8</v>
      </c>
      <c r="B102" s="1080"/>
      <c r="C102" s="1080"/>
      <c r="D102" s="1081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082" t="s">
        <v>229</v>
      </c>
      <c r="U102" s="1080"/>
      <c r="V102" s="531"/>
    </row>
    <row r="103" spans="1:22">
      <c r="A103" s="559" t="s">
        <v>230</v>
      </c>
      <c r="B103" s="1080" t="s">
        <v>12</v>
      </c>
      <c r="C103" s="1080"/>
      <c r="D103" s="1081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080" t="s">
        <v>9</v>
      </c>
      <c r="B104" s="1080"/>
      <c r="C104" s="1080"/>
      <c r="D104" s="1081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080" t="s">
        <v>13</v>
      </c>
      <c r="C105" s="1080"/>
      <c r="D105" s="1081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080" t="s">
        <v>233</v>
      </c>
      <c r="B106" s="1080"/>
      <c r="C106" s="1080"/>
      <c r="D106" s="1081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082" t="s">
        <v>234</v>
      </c>
      <c r="U106" s="1080"/>
      <c r="V106" s="1080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080" t="s">
        <v>237</v>
      </c>
      <c r="B108" s="1080"/>
      <c r="C108" s="1080"/>
      <c r="D108" s="1081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078" t="s">
        <v>239</v>
      </c>
      <c r="B109" s="1078"/>
      <c r="C109" s="1078"/>
      <c r="D109" s="1079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088" t="s">
        <v>218</v>
      </c>
      <c r="B118" s="1088"/>
      <c r="C118" s="1088"/>
      <c r="D118" s="1089"/>
      <c r="E118" s="71"/>
      <c r="F118" s="72"/>
      <c r="G118" s="68"/>
      <c r="H118" s="1094" t="s">
        <v>219</v>
      </c>
      <c r="I118" s="1095"/>
      <c r="J118" s="1095"/>
      <c r="K118" s="1095"/>
      <c r="L118" s="1095"/>
      <c r="M118" s="1095"/>
      <c r="N118" s="1095"/>
      <c r="O118" s="1095"/>
      <c r="P118" s="1095"/>
      <c r="Q118" s="1095"/>
      <c r="R118" s="1095"/>
      <c r="S118" s="1096"/>
      <c r="T118" s="73"/>
    </row>
    <row r="119" spans="1:22">
      <c r="A119" s="1090"/>
      <c r="B119" s="1090"/>
      <c r="C119" s="1090"/>
      <c r="D119" s="1091"/>
      <c r="E119" s="1083" t="s">
        <v>7</v>
      </c>
      <c r="F119" s="1084"/>
      <c r="G119" s="1097"/>
      <c r="H119" s="1098" t="s">
        <v>220</v>
      </c>
      <c r="I119" s="1099"/>
      <c r="J119" s="1100"/>
      <c r="K119" s="1098" t="s">
        <v>221</v>
      </c>
      <c r="L119" s="1099"/>
      <c r="M119" s="1100"/>
      <c r="N119" s="1098" t="s">
        <v>222</v>
      </c>
      <c r="O119" s="1099"/>
      <c r="P119" s="1100"/>
      <c r="Q119" s="1084" t="s">
        <v>223</v>
      </c>
      <c r="R119" s="1084"/>
      <c r="S119" s="1097"/>
      <c r="T119" s="73"/>
    </row>
    <row r="120" spans="1:22" ht="22.5">
      <c r="A120" s="1090"/>
      <c r="B120" s="1090"/>
      <c r="C120" s="1090"/>
      <c r="D120" s="1091"/>
      <c r="E120" s="1101" t="s">
        <v>11</v>
      </c>
      <c r="F120" s="1078"/>
      <c r="G120" s="1079"/>
      <c r="H120" s="1101" t="s">
        <v>224</v>
      </c>
      <c r="I120" s="1078"/>
      <c r="J120" s="1079"/>
      <c r="K120" s="1101" t="s">
        <v>225</v>
      </c>
      <c r="L120" s="1078"/>
      <c r="M120" s="1079"/>
      <c r="N120" s="1101" t="s">
        <v>226</v>
      </c>
      <c r="O120" s="1078"/>
      <c r="P120" s="1079"/>
      <c r="Q120" s="1078" t="s">
        <v>227</v>
      </c>
      <c r="R120" s="1078"/>
      <c r="S120" s="1079"/>
      <c r="T120" s="1083" t="s">
        <v>228</v>
      </c>
      <c r="U120" s="1084"/>
    </row>
    <row r="121" spans="1:22">
      <c r="A121" s="1090"/>
      <c r="B121" s="1090"/>
      <c r="C121" s="1090"/>
      <c r="D121" s="1091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092"/>
      <c r="B122" s="1092"/>
      <c r="C122" s="1092"/>
      <c r="D122" s="1093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085" t="s">
        <v>254</v>
      </c>
      <c r="B123" s="1085"/>
      <c r="C123" s="1085"/>
      <c r="D123" s="1086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087" t="s">
        <v>11</v>
      </c>
      <c r="U123" s="1085"/>
    </row>
    <row r="124" spans="1:22">
      <c r="A124" s="1080" t="s">
        <v>8</v>
      </c>
      <c r="B124" s="1080"/>
      <c r="C124" s="1080"/>
      <c r="D124" s="1081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082" t="s">
        <v>229</v>
      </c>
      <c r="U124" s="1080"/>
      <c r="V124" s="531"/>
    </row>
    <row r="125" spans="1:22">
      <c r="A125" s="559" t="s">
        <v>230</v>
      </c>
      <c r="B125" s="1080" t="s">
        <v>12</v>
      </c>
      <c r="C125" s="1080"/>
      <c r="D125" s="1081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080" t="s">
        <v>9</v>
      </c>
      <c r="B126" s="1080"/>
      <c r="C126" s="1080"/>
      <c r="D126" s="1081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080" t="s">
        <v>13</v>
      </c>
      <c r="C127" s="1080"/>
      <c r="D127" s="1081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080" t="s">
        <v>233</v>
      </c>
      <c r="B128" s="1080"/>
      <c r="C128" s="1080"/>
      <c r="D128" s="1081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082" t="s">
        <v>234</v>
      </c>
      <c r="U128" s="1080"/>
      <c r="V128" s="1080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080" t="s">
        <v>237</v>
      </c>
      <c r="B130" s="1080"/>
      <c r="C130" s="1080"/>
      <c r="D130" s="1081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078" t="s">
        <v>239</v>
      </c>
      <c r="B131" s="1078"/>
      <c r="C131" s="1078"/>
      <c r="D131" s="1079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088" t="s">
        <v>218</v>
      </c>
      <c r="B138" s="1088"/>
      <c r="C138" s="1088"/>
      <c r="D138" s="1089"/>
      <c r="E138" s="71"/>
      <c r="F138" s="72"/>
      <c r="G138" s="68"/>
      <c r="H138" s="1094" t="s">
        <v>219</v>
      </c>
      <c r="I138" s="1095"/>
      <c r="J138" s="1095"/>
      <c r="K138" s="1095"/>
      <c r="L138" s="1095"/>
      <c r="M138" s="1095"/>
      <c r="N138" s="1095"/>
      <c r="O138" s="1095"/>
      <c r="P138" s="1095"/>
      <c r="Q138" s="1095"/>
      <c r="R138" s="1095"/>
      <c r="S138" s="1096"/>
      <c r="T138" s="73"/>
    </row>
    <row r="139" spans="1:22">
      <c r="A139" s="1090"/>
      <c r="B139" s="1090"/>
      <c r="C139" s="1090"/>
      <c r="D139" s="1091"/>
      <c r="E139" s="1083" t="s">
        <v>7</v>
      </c>
      <c r="F139" s="1084"/>
      <c r="G139" s="1097"/>
      <c r="H139" s="1098" t="s">
        <v>220</v>
      </c>
      <c r="I139" s="1099"/>
      <c r="J139" s="1100"/>
      <c r="K139" s="1098" t="s">
        <v>221</v>
      </c>
      <c r="L139" s="1099"/>
      <c r="M139" s="1100"/>
      <c r="N139" s="1098" t="s">
        <v>222</v>
      </c>
      <c r="O139" s="1099"/>
      <c r="P139" s="1100"/>
      <c r="Q139" s="1084" t="s">
        <v>223</v>
      </c>
      <c r="R139" s="1084"/>
      <c r="S139" s="1097"/>
      <c r="T139" s="73"/>
    </row>
    <row r="140" spans="1:22" ht="22.5">
      <c r="A140" s="1090"/>
      <c r="B140" s="1090"/>
      <c r="C140" s="1090"/>
      <c r="D140" s="1091"/>
      <c r="E140" s="1101" t="s">
        <v>11</v>
      </c>
      <c r="F140" s="1078"/>
      <c r="G140" s="1079"/>
      <c r="H140" s="1101" t="s">
        <v>224</v>
      </c>
      <c r="I140" s="1078"/>
      <c r="J140" s="1079"/>
      <c r="K140" s="1101" t="s">
        <v>225</v>
      </c>
      <c r="L140" s="1078"/>
      <c r="M140" s="1079"/>
      <c r="N140" s="1101" t="s">
        <v>226</v>
      </c>
      <c r="O140" s="1078"/>
      <c r="P140" s="1079"/>
      <c r="Q140" s="1078" t="s">
        <v>227</v>
      </c>
      <c r="R140" s="1078"/>
      <c r="S140" s="1079"/>
      <c r="T140" s="1083" t="s">
        <v>228</v>
      </c>
      <c r="U140" s="1084"/>
    </row>
    <row r="141" spans="1:22">
      <c r="A141" s="1090"/>
      <c r="B141" s="1090"/>
      <c r="C141" s="1090"/>
      <c r="D141" s="1091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092"/>
      <c r="B142" s="1092"/>
      <c r="C142" s="1092"/>
      <c r="D142" s="1093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085" t="s">
        <v>254</v>
      </c>
      <c r="B143" s="1085"/>
      <c r="C143" s="1085"/>
      <c r="D143" s="1086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087" t="s">
        <v>11</v>
      </c>
      <c r="U143" s="1085"/>
    </row>
    <row r="144" spans="1:22">
      <c r="A144" s="1080" t="s">
        <v>8</v>
      </c>
      <c r="B144" s="1080"/>
      <c r="C144" s="1080"/>
      <c r="D144" s="1081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082" t="s">
        <v>229</v>
      </c>
      <c r="U144" s="1080"/>
      <c r="V144" s="531"/>
    </row>
    <row r="145" spans="1:22">
      <c r="A145" s="559" t="s">
        <v>230</v>
      </c>
      <c r="B145" s="1080" t="s">
        <v>12</v>
      </c>
      <c r="C145" s="1080"/>
      <c r="D145" s="1081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080" t="s">
        <v>9</v>
      </c>
      <c r="B146" s="1080"/>
      <c r="C146" s="1080"/>
      <c r="D146" s="1081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080" t="s">
        <v>13</v>
      </c>
      <c r="C147" s="1080"/>
      <c r="D147" s="1081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080" t="s">
        <v>233</v>
      </c>
      <c r="B148" s="1080"/>
      <c r="C148" s="1080"/>
      <c r="D148" s="1081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082" t="s">
        <v>234</v>
      </c>
      <c r="U148" s="1080"/>
      <c r="V148" s="1080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080" t="s">
        <v>267</v>
      </c>
      <c r="B150" s="1080"/>
      <c r="C150" s="1080"/>
      <c r="D150" s="1081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078"/>
      <c r="B151" s="1078"/>
      <c r="C151" s="1078"/>
      <c r="D151" s="1079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024" t="s">
        <v>218</v>
      </c>
      <c r="B156" s="1024"/>
      <c r="C156" s="1024"/>
      <c r="D156" s="1073"/>
      <c r="E156" s="261"/>
      <c r="F156" s="262"/>
      <c r="G156" s="263"/>
      <c r="H156" s="1031" t="s">
        <v>219</v>
      </c>
      <c r="I156" s="1032"/>
      <c r="J156" s="1032"/>
      <c r="K156" s="1032"/>
      <c r="L156" s="1032"/>
      <c r="M156" s="1032"/>
      <c r="N156" s="1032"/>
      <c r="O156" s="1032"/>
      <c r="P156" s="1032"/>
      <c r="Q156" s="1032"/>
      <c r="R156" s="1032"/>
      <c r="S156" s="1033"/>
      <c r="T156" s="269"/>
    </row>
    <row r="157" spans="1:22" s="260" customFormat="1">
      <c r="A157" s="1074"/>
      <c r="B157" s="1074"/>
      <c r="C157" s="1074"/>
      <c r="D157" s="1075"/>
      <c r="E157" s="1034" t="s">
        <v>7</v>
      </c>
      <c r="F157" s="1035"/>
      <c r="G157" s="1036"/>
      <c r="H157" s="1037" t="s">
        <v>220</v>
      </c>
      <c r="I157" s="1038"/>
      <c r="J157" s="1039"/>
      <c r="K157" s="1037" t="s">
        <v>221</v>
      </c>
      <c r="L157" s="1038"/>
      <c r="M157" s="1039"/>
      <c r="N157" s="1037" t="s">
        <v>222</v>
      </c>
      <c r="O157" s="1038"/>
      <c r="P157" s="1039"/>
      <c r="Q157" s="1035" t="s">
        <v>223</v>
      </c>
      <c r="R157" s="1035"/>
      <c r="S157" s="1036"/>
      <c r="T157" s="269"/>
    </row>
    <row r="158" spans="1:22" s="260" customFormat="1" ht="22.5">
      <c r="A158" s="1074"/>
      <c r="B158" s="1074"/>
      <c r="C158" s="1074"/>
      <c r="D158" s="1075"/>
      <c r="E158" s="1040" t="s">
        <v>11</v>
      </c>
      <c r="F158" s="1041"/>
      <c r="G158" s="1042"/>
      <c r="H158" s="1040" t="s">
        <v>268</v>
      </c>
      <c r="I158" s="1041"/>
      <c r="J158" s="1042"/>
      <c r="K158" s="1040" t="s">
        <v>269</v>
      </c>
      <c r="L158" s="1041"/>
      <c r="M158" s="1042"/>
      <c r="N158" s="1040" t="s">
        <v>226</v>
      </c>
      <c r="O158" s="1041"/>
      <c r="P158" s="1042"/>
      <c r="Q158" s="1041" t="s">
        <v>227</v>
      </c>
      <c r="R158" s="1041"/>
      <c r="S158" s="1042"/>
      <c r="T158" s="1034" t="s">
        <v>228</v>
      </c>
      <c r="U158" s="1035"/>
    </row>
    <row r="159" spans="1:22" s="260" customFormat="1">
      <c r="A159" s="1074"/>
      <c r="B159" s="1074"/>
      <c r="C159" s="1074"/>
      <c r="D159" s="1075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076"/>
      <c r="B160" s="1076"/>
      <c r="C160" s="1076"/>
      <c r="D160" s="1077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070" t="s">
        <v>254</v>
      </c>
      <c r="B161" s="1070"/>
      <c r="C161" s="1070"/>
      <c r="D161" s="1071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072" t="s">
        <v>11</v>
      </c>
      <c r="U161" s="1070"/>
    </row>
    <row r="162" spans="1:22" s="260" customFormat="1">
      <c r="A162" s="1067" t="s">
        <v>8</v>
      </c>
      <c r="B162" s="1067"/>
      <c r="C162" s="1067"/>
      <c r="D162" s="1068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069" t="s">
        <v>229</v>
      </c>
      <c r="U162" s="1067"/>
      <c r="V162" s="288"/>
    </row>
    <row r="163" spans="1:22" s="260" customFormat="1">
      <c r="A163" s="568" t="s">
        <v>230</v>
      </c>
      <c r="B163" s="1067" t="s">
        <v>12</v>
      </c>
      <c r="C163" s="1067"/>
      <c r="D163" s="1068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067" t="s">
        <v>9</v>
      </c>
      <c r="B164" s="1067"/>
      <c r="C164" s="1067"/>
      <c r="D164" s="1068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067" t="s">
        <v>13</v>
      </c>
      <c r="C165" s="1067"/>
      <c r="D165" s="1068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067" t="s">
        <v>233</v>
      </c>
      <c r="B166" s="1067"/>
      <c r="C166" s="1067"/>
      <c r="D166" s="1068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069" t="s">
        <v>234</v>
      </c>
      <c r="U166" s="1067"/>
      <c r="V166" s="1067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067" t="s">
        <v>237</v>
      </c>
      <c r="B168" s="1067"/>
      <c r="C168" s="1067"/>
      <c r="D168" s="1068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041" t="s">
        <v>239</v>
      </c>
      <c r="B169" s="1041"/>
      <c r="C169" s="1041"/>
      <c r="D169" s="1042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054" t="s">
        <v>218</v>
      </c>
      <c r="B174" s="1054"/>
      <c r="C174" s="1054"/>
      <c r="D174" s="1055"/>
      <c r="E174" s="194"/>
      <c r="F174" s="195"/>
      <c r="G174" s="196"/>
      <c r="H174" s="1060" t="s">
        <v>219</v>
      </c>
      <c r="I174" s="1061"/>
      <c r="J174" s="1061"/>
      <c r="K174" s="1061"/>
      <c r="L174" s="1061"/>
      <c r="M174" s="1061"/>
      <c r="N174" s="1061"/>
      <c r="O174" s="1061"/>
      <c r="P174" s="1061"/>
      <c r="Q174" s="1061"/>
      <c r="R174" s="1061"/>
      <c r="S174" s="1062"/>
      <c r="T174" s="197"/>
    </row>
    <row r="175" spans="1:22" s="192" customFormat="1">
      <c r="A175" s="1056"/>
      <c r="B175" s="1056"/>
      <c r="C175" s="1056"/>
      <c r="D175" s="1057"/>
      <c r="E175" s="1049" t="s">
        <v>7</v>
      </c>
      <c r="F175" s="1050"/>
      <c r="G175" s="1063"/>
      <c r="H175" s="1064" t="s">
        <v>220</v>
      </c>
      <c r="I175" s="1065"/>
      <c r="J175" s="1066"/>
      <c r="K175" s="1064" t="s">
        <v>221</v>
      </c>
      <c r="L175" s="1065"/>
      <c r="M175" s="1066"/>
      <c r="N175" s="1064" t="s">
        <v>222</v>
      </c>
      <c r="O175" s="1065"/>
      <c r="P175" s="1066"/>
      <c r="Q175" s="1050" t="s">
        <v>223</v>
      </c>
      <c r="R175" s="1050"/>
      <c r="S175" s="1063"/>
      <c r="T175" s="197"/>
    </row>
    <row r="176" spans="1:22" s="192" customFormat="1" ht="22.5">
      <c r="A176" s="1056"/>
      <c r="B176" s="1056"/>
      <c r="C176" s="1056"/>
      <c r="D176" s="1057"/>
      <c r="E176" s="1048" t="s">
        <v>11</v>
      </c>
      <c r="F176" s="1045"/>
      <c r="G176" s="1046"/>
      <c r="H176" s="1048" t="s">
        <v>262</v>
      </c>
      <c r="I176" s="1045"/>
      <c r="J176" s="1046"/>
      <c r="K176" s="1048" t="s">
        <v>263</v>
      </c>
      <c r="L176" s="1045"/>
      <c r="M176" s="1046"/>
      <c r="N176" s="1048" t="s">
        <v>226</v>
      </c>
      <c r="O176" s="1045"/>
      <c r="P176" s="1046"/>
      <c r="Q176" s="1045" t="s">
        <v>227</v>
      </c>
      <c r="R176" s="1045"/>
      <c r="S176" s="1046"/>
      <c r="T176" s="1049" t="s">
        <v>228</v>
      </c>
      <c r="U176" s="1050"/>
    </row>
    <row r="177" spans="1:22" s="192" customFormat="1">
      <c r="A177" s="1056"/>
      <c r="B177" s="1056"/>
      <c r="C177" s="1056"/>
      <c r="D177" s="1057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058"/>
      <c r="B178" s="1058"/>
      <c r="C178" s="1058"/>
      <c r="D178" s="1059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051" t="s">
        <v>254</v>
      </c>
      <c r="B179" s="1051"/>
      <c r="C179" s="1051"/>
      <c r="D179" s="1052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053" t="s">
        <v>11</v>
      </c>
      <c r="U179" s="1051"/>
    </row>
    <row r="180" spans="1:22" s="192" customFormat="1">
      <c r="A180" s="1043" t="s">
        <v>8</v>
      </c>
      <c r="B180" s="1043"/>
      <c r="C180" s="1043"/>
      <c r="D180" s="1044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047" t="s">
        <v>229</v>
      </c>
      <c r="U180" s="1043"/>
      <c r="V180" s="204"/>
    </row>
    <row r="181" spans="1:22" s="192" customFormat="1">
      <c r="A181" s="566" t="s">
        <v>230</v>
      </c>
      <c r="B181" s="1043" t="s">
        <v>12</v>
      </c>
      <c r="C181" s="1043"/>
      <c r="D181" s="1044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043" t="s">
        <v>9</v>
      </c>
      <c r="B182" s="1043"/>
      <c r="C182" s="1043"/>
      <c r="D182" s="1044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043" t="s">
        <v>13</v>
      </c>
      <c r="C183" s="1043"/>
      <c r="D183" s="1044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043" t="s">
        <v>233</v>
      </c>
      <c r="B184" s="1043"/>
      <c r="C184" s="1043"/>
      <c r="D184" s="1044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047" t="s">
        <v>234</v>
      </c>
      <c r="U184" s="1043"/>
      <c r="V184" s="1043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043" t="s">
        <v>237</v>
      </c>
      <c r="B186" s="1043"/>
      <c r="C186" s="1043"/>
      <c r="D186" s="1044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045" t="s">
        <v>239</v>
      </c>
      <c r="B187" s="1045"/>
      <c r="C187" s="1045"/>
      <c r="D187" s="1046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00" t="s">
        <v>274</v>
      </c>
      <c r="B3" s="1000"/>
      <c r="C3" s="1000"/>
      <c r="D3" s="1118"/>
      <c r="E3" s="532"/>
      <c r="F3" s="541"/>
      <c r="G3" s="570"/>
      <c r="H3" s="1142" t="s">
        <v>275</v>
      </c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4"/>
      <c r="T3" s="1010" t="s">
        <v>276</v>
      </c>
      <c r="U3" s="1001"/>
    </row>
    <row r="4" spans="1:22" s="21" customFormat="1" ht="15" customHeight="1">
      <c r="A4" s="1119"/>
      <c r="B4" s="1119"/>
      <c r="C4" s="1119"/>
      <c r="D4" s="1120"/>
      <c r="E4" s="16"/>
      <c r="F4" s="584"/>
      <c r="G4" s="584"/>
      <c r="H4" s="16"/>
      <c r="I4" s="8"/>
      <c r="J4" s="576"/>
      <c r="K4" s="1010" t="s">
        <v>6</v>
      </c>
      <c r="L4" s="1000"/>
      <c r="M4" s="1118"/>
      <c r="N4" s="571"/>
      <c r="O4" s="572"/>
      <c r="P4" s="573"/>
      <c r="Q4" s="571"/>
      <c r="R4" s="572"/>
      <c r="S4" s="573"/>
      <c r="T4" s="1011"/>
      <c r="U4" s="1141"/>
      <c r="V4" s="534"/>
    </row>
    <row r="5" spans="1:22" s="8" customFormat="1" ht="15.75" customHeight="1">
      <c r="A5" s="1119"/>
      <c r="B5" s="1119"/>
      <c r="C5" s="1119"/>
      <c r="D5" s="1120"/>
      <c r="E5" s="1132" t="s">
        <v>7</v>
      </c>
      <c r="F5" s="1128"/>
      <c r="G5" s="1133"/>
      <c r="H5" s="1132" t="s">
        <v>8</v>
      </c>
      <c r="I5" s="1128"/>
      <c r="J5" s="1133"/>
      <c r="K5" s="1013" t="s">
        <v>9</v>
      </c>
      <c r="L5" s="1014"/>
      <c r="M5" s="1015"/>
      <c r="N5" s="1013" t="s">
        <v>10</v>
      </c>
      <c r="O5" s="1014"/>
      <c r="P5" s="1015"/>
      <c r="Q5" s="1014"/>
      <c r="R5" s="1014"/>
      <c r="S5" s="1014"/>
      <c r="T5" s="1011"/>
      <c r="U5" s="1141"/>
    </row>
    <row r="6" spans="1:22" s="8" customFormat="1" ht="17.25" customHeight="1">
      <c r="A6" s="1119"/>
      <c r="B6" s="1119"/>
      <c r="C6" s="1119"/>
      <c r="D6" s="1120"/>
      <c r="E6" s="1132" t="s">
        <v>11</v>
      </c>
      <c r="F6" s="1128"/>
      <c r="G6" s="1133"/>
      <c r="H6" s="1132" t="s">
        <v>12</v>
      </c>
      <c r="I6" s="1128"/>
      <c r="J6" s="1133"/>
      <c r="K6" s="1013" t="s">
        <v>13</v>
      </c>
      <c r="L6" s="1014"/>
      <c r="M6" s="1015"/>
      <c r="N6" s="1013" t="s">
        <v>277</v>
      </c>
      <c r="O6" s="1014"/>
      <c r="P6" s="1015"/>
      <c r="Q6" s="1014" t="s">
        <v>278</v>
      </c>
      <c r="R6" s="1014"/>
      <c r="S6" s="1014"/>
      <c r="T6" s="1011"/>
      <c r="U6" s="1141"/>
    </row>
    <row r="7" spans="1:22" s="8" customFormat="1" ht="16.5" customHeight="1">
      <c r="A7" s="1119"/>
      <c r="B7" s="1119"/>
      <c r="C7" s="1119"/>
      <c r="D7" s="1120"/>
      <c r="E7" s="571"/>
      <c r="F7" s="572"/>
      <c r="G7" s="573"/>
      <c r="H7" s="1132" t="s">
        <v>15</v>
      </c>
      <c r="I7" s="1128"/>
      <c r="J7" s="1133"/>
      <c r="K7" s="1013" t="s">
        <v>16</v>
      </c>
      <c r="L7" s="1014"/>
      <c r="M7" s="1015"/>
      <c r="N7" s="1013" t="s">
        <v>17</v>
      </c>
      <c r="O7" s="1014"/>
      <c r="P7" s="1015"/>
      <c r="Q7" s="1014" t="s">
        <v>166</v>
      </c>
      <c r="R7" s="1014"/>
      <c r="S7" s="1014"/>
      <c r="T7" s="1011"/>
      <c r="U7" s="1141"/>
    </row>
    <row r="8" spans="1:22" s="8" customFormat="1" ht="14.25" customHeight="1">
      <c r="A8" s="1119"/>
      <c r="B8" s="1119"/>
      <c r="C8" s="1119"/>
      <c r="D8" s="1120"/>
      <c r="E8" s="581"/>
      <c r="F8" s="582"/>
      <c r="G8" s="583"/>
      <c r="H8" s="1125" t="s">
        <v>19</v>
      </c>
      <c r="I8" s="1126"/>
      <c r="J8" s="1127"/>
      <c r="K8" s="1019" t="s">
        <v>19</v>
      </c>
      <c r="L8" s="1020"/>
      <c r="M8" s="1021"/>
      <c r="N8" s="1013" t="s">
        <v>20</v>
      </c>
      <c r="O8" s="1014"/>
      <c r="P8" s="1015"/>
      <c r="Q8" s="23"/>
      <c r="R8" s="23"/>
      <c r="S8" s="23"/>
      <c r="T8" s="1011"/>
      <c r="U8" s="1141"/>
    </row>
    <row r="9" spans="1:22" s="8" customFormat="1" ht="13.5" customHeight="1">
      <c r="A9" s="1119"/>
      <c r="B9" s="1119"/>
      <c r="C9" s="1119"/>
      <c r="D9" s="1120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011"/>
      <c r="U9" s="1141"/>
    </row>
    <row r="10" spans="1:22" s="8" customFormat="1" ht="13.5" customHeight="1">
      <c r="A10" s="1121"/>
      <c r="B10" s="1121"/>
      <c r="C10" s="1121"/>
      <c r="D10" s="1122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012"/>
      <c r="U10" s="1005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145" t="s">
        <v>21</v>
      </c>
      <c r="B12" s="1145"/>
      <c r="C12" s="1145"/>
      <c r="D12" s="1146"/>
      <c r="E12" s="865">
        <f>E13+E18+E25+E29</f>
        <v>81310</v>
      </c>
      <c r="F12" s="865">
        <f t="shared" ref="F12:M12" si="0">F13+F18+F25+F29</f>
        <v>40633</v>
      </c>
      <c r="G12" s="865">
        <f t="shared" si="0"/>
        <v>40667</v>
      </c>
      <c r="H12" s="865">
        <f t="shared" si="0"/>
        <v>57148</v>
      </c>
      <c r="I12" s="865">
        <f t="shared" si="0"/>
        <v>27609</v>
      </c>
      <c r="J12" s="865">
        <f t="shared" si="0"/>
        <v>29539</v>
      </c>
      <c r="K12" s="865">
        <f t="shared" si="0"/>
        <v>19755</v>
      </c>
      <c r="L12" s="865">
        <f t="shared" si="0"/>
        <v>10243</v>
      </c>
      <c r="M12" s="865">
        <f t="shared" si="0"/>
        <v>9512</v>
      </c>
      <c r="N12" s="865">
        <f>N13+N18+N25</f>
        <v>3087</v>
      </c>
      <c r="O12" s="865">
        <f>O13+O18+O25</f>
        <v>1620</v>
      </c>
      <c r="P12" s="865">
        <f>P13+P18+P25</f>
        <v>1467</v>
      </c>
      <c r="Q12" s="865">
        <f>Q13+Q18+Q25+Q29</f>
        <v>1320</v>
      </c>
      <c r="R12" s="865">
        <f>R13+R18+R25+R29</f>
        <v>1161</v>
      </c>
      <c r="S12" s="865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865">
        <f>E57+E96+E135+E174+E213+E252+E291+E330</f>
        <v>12400</v>
      </c>
      <c r="F13" s="865">
        <f t="shared" ref="F13:S13" si="1">F57+F96+F135+F174+F213+F252+F291+F330</f>
        <v>6363</v>
      </c>
      <c r="G13" s="865">
        <f t="shared" si="1"/>
        <v>6037</v>
      </c>
      <c r="H13" s="865">
        <f>H57+H96+H135+H174+H213+H252+H291+H330</f>
        <v>6933</v>
      </c>
      <c r="I13" s="865">
        <f t="shared" si="1"/>
        <v>3528</v>
      </c>
      <c r="J13" s="865">
        <f t="shared" si="1"/>
        <v>3405</v>
      </c>
      <c r="K13" s="865">
        <f t="shared" si="1"/>
        <v>4508</v>
      </c>
      <c r="L13" s="865">
        <f t="shared" si="1"/>
        <v>2332</v>
      </c>
      <c r="M13" s="865">
        <f t="shared" si="1"/>
        <v>2176</v>
      </c>
      <c r="N13" s="865">
        <f t="shared" si="1"/>
        <v>731</v>
      </c>
      <c r="O13" s="865">
        <f t="shared" si="1"/>
        <v>393</v>
      </c>
      <c r="P13" s="865">
        <f t="shared" si="1"/>
        <v>338</v>
      </c>
      <c r="Q13" s="865">
        <f t="shared" si="1"/>
        <v>228</v>
      </c>
      <c r="R13" s="865">
        <f t="shared" si="1"/>
        <v>110</v>
      </c>
      <c r="S13" s="865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866">
        <f t="shared" ref="E14:S32" si="2">E58+E97+E136+E175+E214+E253+E292+E331</f>
        <v>5045</v>
      </c>
      <c r="F14" s="866">
        <f t="shared" si="2"/>
        <v>2589</v>
      </c>
      <c r="G14" s="866">
        <f t="shared" si="2"/>
        <v>2456</v>
      </c>
      <c r="H14" s="866">
        <f t="shared" si="2"/>
        <v>3401</v>
      </c>
      <c r="I14" s="866">
        <f t="shared" si="2"/>
        <v>1739</v>
      </c>
      <c r="J14" s="866">
        <f t="shared" si="2"/>
        <v>1662</v>
      </c>
      <c r="K14" s="866">
        <f t="shared" si="2"/>
        <v>1366</v>
      </c>
      <c r="L14" s="866">
        <f t="shared" si="2"/>
        <v>697</v>
      </c>
      <c r="M14" s="866">
        <f t="shared" si="2"/>
        <v>669</v>
      </c>
      <c r="N14" s="866">
        <f t="shared" si="2"/>
        <v>216</v>
      </c>
      <c r="O14" s="866">
        <f t="shared" si="2"/>
        <v>119</v>
      </c>
      <c r="P14" s="866">
        <f t="shared" si="2"/>
        <v>97</v>
      </c>
      <c r="Q14" s="866">
        <f t="shared" si="2"/>
        <v>62</v>
      </c>
      <c r="R14" s="866">
        <f t="shared" si="2"/>
        <v>34</v>
      </c>
      <c r="S14" s="866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866">
        <f t="shared" si="2"/>
        <v>5311</v>
      </c>
      <c r="F15" s="866">
        <f t="shared" si="2"/>
        <v>2721</v>
      </c>
      <c r="G15" s="866">
        <f t="shared" si="2"/>
        <v>2590</v>
      </c>
      <c r="H15" s="866">
        <f t="shared" si="2"/>
        <v>3532</v>
      </c>
      <c r="I15" s="866">
        <f t="shared" si="2"/>
        <v>1789</v>
      </c>
      <c r="J15" s="866">
        <f t="shared" si="2"/>
        <v>1743</v>
      </c>
      <c r="K15" s="866">
        <f t="shared" si="2"/>
        <v>1452</v>
      </c>
      <c r="L15" s="866">
        <f t="shared" si="2"/>
        <v>761</v>
      </c>
      <c r="M15" s="866">
        <f t="shared" si="2"/>
        <v>691</v>
      </c>
      <c r="N15" s="866">
        <f t="shared" si="2"/>
        <v>279</v>
      </c>
      <c r="O15" s="866">
        <f t="shared" si="2"/>
        <v>142</v>
      </c>
      <c r="P15" s="866">
        <f t="shared" si="2"/>
        <v>137</v>
      </c>
      <c r="Q15" s="866">
        <f t="shared" si="2"/>
        <v>48</v>
      </c>
      <c r="R15" s="866">
        <f t="shared" si="2"/>
        <v>29</v>
      </c>
      <c r="S15" s="866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866">
        <f t="shared" si="2"/>
        <v>1703</v>
      </c>
      <c r="F16" s="866">
        <f t="shared" si="2"/>
        <v>899</v>
      </c>
      <c r="G16" s="866">
        <f t="shared" si="2"/>
        <v>804</v>
      </c>
      <c r="H16" s="866" t="s">
        <v>25</v>
      </c>
      <c r="I16" s="866" t="s">
        <v>25</v>
      </c>
      <c r="J16" s="866" t="s">
        <v>25</v>
      </c>
      <c r="K16" s="866">
        <f t="shared" si="2"/>
        <v>1425</v>
      </c>
      <c r="L16" s="866">
        <f t="shared" si="2"/>
        <v>750</v>
      </c>
      <c r="M16" s="866">
        <f t="shared" si="2"/>
        <v>675</v>
      </c>
      <c r="N16" s="866">
        <f t="shared" si="2"/>
        <v>236</v>
      </c>
      <c r="O16" s="866">
        <f t="shared" si="2"/>
        <v>132</v>
      </c>
      <c r="P16" s="866">
        <f t="shared" si="2"/>
        <v>104</v>
      </c>
      <c r="Q16" s="866">
        <f t="shared" si="2"/>
        <v>42</v>
      </c>
      <c r="R16" s="866">
        <f t="shared" si="2"/>
        <v>17</v>
      </c>
      <c r="S16" s="866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866">
        <f t="shared" si="2"/>
        <v>341</v>
      </c>
      <c r="F17" s="866">
        <f t="shared" si="2"/>
        <v>154</v>
      </c>
      <c r="G17" s="866">
        <f t="shared" si="2"/>
        <v>187</v>
      </c>
      <c r="H17" s="866" t="s">
        <v>25</v>
      </c>
      <c r="I17" s="866" t="s">
        <v>25</v>
      </c>
      <c r="J17" s="866" t="s">
        <v>25</v>
      </c>
      <c r="K17" s="866" t="s">
        <v>25</v>
      </c>
      <c r="L17" s="866" t="s">
        <v>25</v>
      </c>
      <c r="M17" s="866" t="s">
        <v>25</v>
      </c>
      <c r="N17" s="866" t="s">
        <v>25</v>
      </c>
      <c r="O17" s="866" t="s">
        <v>25</v>
      </c>
      <c r="P17" s="866" t="s">
        <v>25</v>
      </c>
      <c r="Q17" s="866">
        <f t="shared" si="2"/>
        <v>76</v>
      </c>
      <c r="R17" s="866">
        <f t="shared" si="2"/>
        <v>30</v>
      </c>
      <c r="S17" s="866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865">
        <f t="shared" si="2"/>
        <v>36950</v>
      </c>
      <c r="F18" s="865">
        <f t="shared" si="2"/>
        <v>19042</v>
      </c>
      <c r="G18" s="865">
        <f t="shared" si="2"/>
        <v>17898</v>
      </c>
      <c r="H18" s="865">
        <f t="shared" si="2"/>
        <v>26119</v>
      </c>
      <c r="I18" s="865">
        <f t="shared" si="2"/>
        <v>13541</v>
      </c>
      <c r="J18" s="865">
        <f t="shared" si="2"/>
        <v>12578</v>
      </c>
      <c r="K18" s="865">
        <f t="shared" si="2"/>
        <v>9035</v>
      </c>
      <c r="L18" s="865">
        <f t="shared" si="2"/>
        <v>4581</v>
      </c>
      <c r="M18" s="865">
        <f t="shared" si="2"/>
        <v>4454</v>
      </c>
      <c r="N18" s="865">
        <f t="shared" si="2"/>
        <v>1725</v>
      </c>
      <c r="O18" s="865">
        <f t="shared" si="2"/>
        <v>890</v>
      </c>
      <c r="P18" s="865">
        <f t="shared" si="2"/>
        <v>835</v>
      </c>
      <c r="Q18" s="865">
        <f t="shared" si="2"/>
        <v>71</v>
      </c>
      <c r="R18" s="865">
        <f t="shared" si="2"/>
        <v>30</v>
      </c>
      <c r="S18" s="865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866">
        <f t="shared" si="2"/>
        <v>5677</v>
      </c>
      <c r="F19" s="866">
        <f t="shared" si="2"/>
        <v>2962</v>
      </c>
      <c r="G19" s="866">
        <f t="shared" si="2"/>
        <v>2715</v>
      </c>
      <c r="H19" s="866">
        <f t="shared" si="2"/>
        <v>3961</v>
      </c>
      <c r="I19" s="866">
        <f t="shared" si="2"/>
        <v>2046</v>
      </c>
      <c r="J19" s="866">
        <f t="shared" si="2"/>
        <v>1915</v>
      </c>
      <c r="K19" s="866">
        <f t="shared" si="2"/>
        <v>1415</v>
      </c>
      <c r="L19" s="866">
        <f t="shared" si="2"/>
        <v>755</v>
      </c>
      <c r="M19" s="866">
        <f t="shared" si="2"/>
        <v>660</v>
      </c>
      <c r="N19" s="866">
        <f t="shared" si="2"/>
        <v>272</v>
      </c>
      <c r="O19" s="866">
        <f t="shared" si="2"/>
        <v>141</v>
      </c>
      <c r="P19" s="866">
        <f t="shared" si="2"/>
        <v>131</v>
      </c>
      <c r="Q19" s="866">
        <f t="shared" ref="Q19:S24" si="3">Q63+Q102+Q141+Q180+Q219+Q258+Q297+Q336</f>
        <v>29</v>
      </c>
      <c r="R19" s="866">
        <f t="shared" si="3"/>
        <v>20</v>
      </c>
      <c r="S19" s="866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866">
        <f t="shared" si="2"/>
        <v>5920</v>
      </c>
      <c r="F20" s="866">
        <f t="shared" si="2"/>
        <v>3020</v>
      </c>
      <c r="G20" s="866">
        <f t="shared" si="2"/>
        <v>2900</v>
      </c>
      <c r="H20" s="866">
        <f t="shared" si="2"/>
        <v>4193</v>
      </c>
      <c r="I20" s="866">
        <f t="shared" si="2"/>
        <v>2137</v>
      </c>
      <c r="J20" s="866">
        <f t="shared" si="2"/>
        <v>2056</v>
      </c>
      <c r="K20" s="866">
        <f t="shared" si="2"/>
        <v>1410</v>
      </c>
      <c r="L20" s="866">
        <f t="shared" si="2"/>
        <v>723</v>
      </c>
      <c r="M20" s="866">
        <f t="shared" si="2"/>
        <v>687</v>
      </c>
      <c r="N20" s="866">
        <f t="shared" si="2"/>
        <v>297</v>
      </c>
      <c r="O20" s="866">
        <f t="shared" si="2"/>
        <v>150</v>
      </c>
      <c r="P20" s="866">
        <f t="shared" si="2"/>
        <v>147</v>
      </c>
      <c r="Q20" s="866">
        <f t="shared" si="3"/>
        <v>20</v>
      </c>
      <c r="R20" s="866">
        <f t="shared" si="3"/>
        <v>10</v>
      </c>
      <c r="S20" s="866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866">
        <f t="shared" si="2"/>
        <v>6019</v>
      </c>
      <c r="F21" s="866">
        <f t="shared" si="2"/>
        <v>3097</v>
      </c>
      <c r="G21" s="866">
        <f t="shared" si="2"/>
        <v>2912</v>
      </c>
      <c r="H21" s="866">
        <f t="shared" si="2"/>
        <v>4232</v>
      </c>
      <c r="I21" s="866">
        <f t="shared" si="2"/>
        <v>2222</v>
      </c>
      <c r="J21" s="866">
        <f t="shared" si="2"/>
        <v>2010</v>
      </c>
      <c r="K21" s="866">
        <f t="shared" si="2"/>
        <v>1494</v>
      </c>
      <c r="L21" s="866">
        <f t="shared" si="2"/>
        <v>740</v>
      </c>
      <c r="M21" s="866">
        <f t="shared" si="2"/>
        <v>754</v>
      </c>
      <c r="N21" s="866">
        <f t="shared" si="2"/>
        <v>271</v>
      </c>
      <c r="O21" s="866">
        <f t="shared" si="2"/>
        <v>135</v>
      </c>
      <c r="P21" s="866">
        <f t="shared" si="2"/>
        <v>136</v>
      </c>
      <c r="Q21" s="866">
        <f t="shared" si="3"/>
        <v>22</v>
      </c>
      <c r="R21" s="866">
        <f t="shared" si="3"/>
        <v>0</v>
      </c>
      <c r="S21" s="866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866">
        <f t="shared" si="2"/>
        <v>6349</v>
      </c>
      <c r="F22" s="866">
        <f t="shared" si="2"/>
        <v>3273</v>
      </c>
      <c r="G22" s="866">
        <f t="shared" si="2"/>
        <v>3076</v>
      </c>
      <c r="H22" s="866">
        <f t="shared" si="2"/>
        <v>4483</v>
      </c>
      <c r="I22" s="866">
        <f t="shared" si="2"/>
        <v>2338</v>
      </c>
      <c r="J22" s="866">
        <f t="shared" si="2"/>
        <v>2145</v>
      </c>
      <c r="K22" s="866">
        <f t="shared" si="2"/>
        <v>1584</v>
      </c>
      <c r="L22" s="866">
        <f t="shared" si="2"/>
        <v>785</v>
      </c>
      <c r="M22" s="866">
        <f t="shared" si="2"/>
        <v>799</v>
      </c>
      <c r="N22" s="866">
        <f t="shared" si="2"/>
        <v>282</v>
      </c>
      <c r="O22" s="866">
        <f t="shared" si="2"/>
        <v>150</v>
      </c>
      <c r="P22" s="866">
        <f t="shared" si="2"/>
        <v>132</v>
      </c>
      <c r="Q22" s="866">
        <f t="shared" si="3"/>
        <v>0</v>
      </c>
      <c r="R22" s="866">
        <f t="shared" si="3"/>
        <v>0</v>
      </c>
      <c r="S22" s="866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866">
        <f t="shared" si="2"/>
        <v>6374</v>
      </c>
      <c r="F23" s="866">
        <f t="shared" si="2"/>
        <v>3349</v>
      </c>
      <c r="G23" s="866">
        <f t="shared" si="2"/>
        <v>3025</v>
      </c>
      <c r="H23" s="866">
        <f t="shared" si="2"/>
        <v>4563</v>
      </c>
      <c r="I23" s="866">
        <f t="shared" si="2"/>
        <v>2425</v>
      </c>
      <c r="J23" s="866">
        <f t="shared" si="2"/>
        <v>2138</v>
      </c>
      <c r="K23" s="866">
        <f t="shared" si="2"/>
        <v>1511</v>
      </c>
      <c r="L23" s="866">
        <f t="shared" si="2"/>
        <v>770</v>
      </c>
      <c r="M23" s="866">
        <f t="shared" si="2"/>
        <v>741</v>
      </c>
      <c r="N23" s="866">
        <f t="shared" si="2"/>
        <v>300</v>
      </c>
      <c r="O23" s="866">
        <f t="shared" si="2"/>
        <v>154</v>
      </c>
      <c r="P23" s="866">
        <f t="shared" si="2"/>
        <v>146</v>
      </c>
      <c r="Q23" s="866">
        <f t="shared" si="3"/>
        <v>0</v>
      </c>
      <c r="R23" s="866">
        <f t="shared" si="3"/>
        <v>0</v>
      </c>
      <c r="S23" s="866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866">
        <f t="shared" si="2"/>
        <v>6611</v>
      </c>
      <c r="F24" s="866">
        <f t="shared" si="2"/>
        <v>3341</v>
      </c>
      <c r="G24" s="866">
        <f t="shared" si="2"/>
        <v>3270</v>
      </c>
      <c r="H24" s="866">
        <f t="shared" si="2"/>
        <v>4687</v>
      </c>
      <c r="I24" s="866">
        <f t="shared" si="2"/>
        <v>2373</v>
      </c>
      <c r="J24" s="866">
        <f t="shared" si="2"/>
        <v>2314</v>
      </c>
      <c r="K24" s="866">
        <f t="shared" si="2"/>
        <v>1621</v>
      </c>
      <c r="L24" s="866">
        <f t="shared" si="2"/>
        <v>808</v>
      </c>
      <c r="M24" s="866">
        <f t="shared" si="2"/>
        <v>813</v>
      </c>
      <c r="N24" s="866">
        <f t="shared" si="2"/>
        <v>303</v>
      </c>
      <c r="O24" s="866">
        <f t="shared" si="2"/>
        <v>160</v>
      </c>
      <c r="P24" s="866">
        <f t="shared" si="2"/>
        <v>143</v>
      </c>
      <c r="Q24" s="866">
        <f t="shared" si="3"/>
        <v>0</v>
      </c>
      <c r="R24" s="866">
        <f t="shared" si="3"/>
        <v>0</v>
      </c>
      <c r="S24" s="866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865">
        <f t="shared" si="2"/>
        <v>20021</v>
      </c>
      <c r="F25" s="865">
        <f t="shared" si="2"/>
        <v>10446</v>
      </c>
      <c r="G25" s="865">
        <f t="shared" si="2"/>
        <v>9575</v>
      </c>
      <c r="H25" s="865">
        <f t="shared" si="2"/>
        <v>14965</v>
      </c>
      <c r="I25" s="865">
        <f t="shared" si="2"/>
        <v>7241</v>
      </c>
      <c r="J25" s="865">
        <f t="shared" si="2"/>
        <v>7724</v>
      </c>
      <c r="K25" s="865">
        <f t="shared" si="2"/>
        <v>3743</v>
      </c>
      <c r="L25" s="865">
        <f t="shared" si="2"/>
        <v>2186</v>
      </c>
      <c r="M25" s="865">
        <f t="shared" si="2"/>
        <v>1557</v>
      </c>
      <c r="N25" s="865">
        <f t="shared" si="2"/>
        <v>631</v>
      </c>
      <c r="O25" s="865">
        <f t="shared" si="2"/>
        <v>337</v>
      </c>
      <c r="P25" s="865">
        <f t="shared" si="2"/>
        <v>294</v>
      </c>
      <c r="Q25" s="865">
        <f t="shared" si="2"/>
        <v>682</v>
      </c>
      <c r="R25" s="865">
        <f t="shared" si="2"/>
        <v>682</v>
      </c>
      <c r="S25" s="865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866">
        <f t="shared" si="2"/>
        <v>6617</v>
      </c>
      <c r="F26" s="866">
        <f t="shared" si="2"/>
        <v>3472</v>
      </c>
      <c r="G26" s="866">
        <f t="shared" si="2"/>
        <v>3145</v>
      </c>
      <c r="H26" s="866">
        <f t="shared" si="2"/>
        <v>4946</v>
      </c>
      <c r="I26" s="866">
        <f t="shared" si="2"/>
        <v>2417</v>
      </c>
      <c r="J26" s="866">
        <f t="shared" si="2"/>
        <v>2529</v>
      </c>
      <c r="K26" s="866">
        <f t="shared" si="2"/>
        <v>1242</v>
      </c>
      <c r="L26" s="866">
        <f t="shared" si="2"/>
        <v>734</v>
      </c>
      <c r="M26" s="866">
        <f t="shared" si="2"/>
        <v>508</v>
      </c>
      <c r="N26" s="866">
        <f t="shared" si="2"/>
        <v>225</v>
      </c>
      <c r="O26" s="866">
        <f t="shared" si="2"/>
        <v>117</v>
      </c>
      <c r="P26" s="866">
        <f t="shared" si="2"/>
        <v>108</v>
      </c>
      <c r="Q26" s="866">
        <f t="shared" si="2"/>
        <v>204</v>
      </c>
      <c r="R26" s="866">
        <f t="shared" si="2"/>
        <v>204</v>
      </c>
      <c r="S26" s="866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866">
        <f t="shared" si="2"/>
        <v>6618</v>
      </c>
      <c r="F27" s="866">
        <f t="shared" si="2"/>
        <v>3455</v>
      </c>
      <c r="G27" s="866">
        <f t="shared" si="2"/>
        <v>3163</v>
      </c>
      <c r="H27" s="866">
        <f t="shared" si="2"/>
        <v>4976</v>
      </c>
      <c r="I27" s="866">
        <f t="shared" si="2"/>
        <v>2425</v>
      </c>
      <c r="J27" s="866">
        <f t="shared" si="2"/>
        <v>2551</v>
      </c>
      <c r="K27" s="866">
        <f t="shared" si="2"/>
        <v>1215</v>
      </c>
      <c r="L27" s="866">
        <f t="shared" si="2"/>
        <v>699</v>
      </c>
      <c r="M27" s="866">
        <f t="shared" si="2"/>
        <v>516</v>
      </c>
      <c r="N27" s="866">
        <f t="shared" si="2"/>
        <v>206</v>
      </c>
      <c r="O27" s="866">
        <f t="shared" si="2"/>
        <v>110</v>
      </c>
      <c r="P27" s="866">
        <f t="shared" si="2"/>
        <v>96</v>
      </c>
      <c r="Q27" s="866">
        <f t="shared" si="2"/>
        <v>221</v>
      </c>
      <c r="R27" s="866">
        <f t="shared" si="2"/>
        <v>221</v>
      </c>
      <c r="S27" s="866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866">
        <f t="shared" si="2"/>
        <v>6786</v>
      </c>
      <c r="F28" s="866">
        <f t="shared" si="2"/>
        <v>3519</v>
      </c>
      <c r="G28" s="866">
        <f t="shared" si="2"/>
        <v>3267</v>
      </c>
      <c r="H28" s="866">
        <f t="shared" si="2"/>
        <v>5043</v>
      </c>
      <c r="I28" s="866">
        <f t="shared" si="2"/>
        <v>2399</v>
      </c>
      <c r="J28" s="866">
        <f t="shared" si="2"/>
        <v>2644</v>
      </c>
      <c r="K28" s="866">
        <f t="shared" si="2"/>
        <v>1286</v>
      </c>
      <c r="L28" s="866">
        <f t="shared" si="2"/>
        <v>753</v>
      </c>
      <c r="M28" s="866">
        <f t="shared" si="2"/>
        <v>533</v>
      </c>
      <c r="N28" s="866">
        <f t="shared" si="2"/>
        <v>200</v>
      </c>
      <c r="O28" s="866">
        <f t="shared" si="2"/>
        <v>110</v>
      </c>
      <c r="P28" s="866">
        <f t="shared" si="2"/>
        <v>90</v>
      </c>
      <c r="Q28" s="866">
        <f t="shared" si="2"/>
        <v>257</v>
      </c>
      <c r="R28" s="866">
        <f t="shared" si="2"/>
        <v>257</v>
      </c>
      <c r="S28" s="866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865">
        <f t="shared" si="2"/>
        <v>11939</v>
      </c>
      <c r="F29" s="865">
        <f t="shared" si="2"/>
        <v>4782</v>
      </c>
      <c r="G29" s="865">
        <f t="shared" si="2"/>
        <v>7157</v>
      </c>
      <c r="H29" s="865">
        <f t="shared" si="2"/>
        <v>9131</v>
      </c>
      <c r="I29" s="865">
        <f t="shared" si="2"/>
        <v>3299</v>
      </c>
      <c r="J29" s="865">
        <f t="shared" si="2"/>
        <v>5832</v>
      </c>
      <c r="K29" s="865">
        <f t="shared" si="2"/>
        <v>2469</v>
      </c>
      <c r="L29" s="865">
        <f t="shared" si="2"/>
        <v>1144</v>
      </c>
      <c r="M29" s="865">
        <f t="shared" si="2"/>
        <v>1325</v>
      </c>
      <c r="N29" s="865" t="s">
        <v>25</v>
      </c>
      <c r="O29" s="865" t="s">
        <v>25</v>
      </c>
      <c r="P29" s="865" t="s">
        <v>25</v>
      </c>
      <c r="Q29" s="865">
        <f t="shared" si="2"/>
        <v>339</v>
      </c>
      <c r="R29" s="865">
        <f t="shared" si="2"/>
        <v>339</v>
      </c>
      <c r="S29" s="865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866">
        <f t="shared" si="2"/>
        <v>3865</v>
      </c>
      <c r="F30" s="866">
        <f t="shared" si="2"/>
        <v>1587</v>
      </c>
      <c r="G30" s="866">
        <f t="shared" si="2"/>
        <v>2278</v>
      </c>
      <c r="H30" s="866">
        <f t="shared" si="2"/>
        <v>2979</v>
      </c>
      <c r="I30" s="866">
        <f t="shared" si="2"/>
        <v>1087</v>
      </c>
      <c r="J30" s="866">
        <f t="shared" si="2"/>
        <v>1892</v>
      </c>
      <c r="K30" s="866">
        <f t="shared" si="2"/>
        <v>743</v>
      </c>
      <c r="L30" s="866">
        <f t="shared" si="2"/>
        <v>357</v>
      </c>
      <c r="M30" s="866">
        <f t="shared" si="2"/>
        <v>386</v>
      </c>
      <c r="N30" s="866" t="s">
        <v>25</v>
      </c>
      <c r="O30" s="866" t="s">
        <v>25</v>
      </c>
      <c r="P30" s="866" t="s">
        <v>25</v>
      </c>
      <c r="Q30" s="866">
        <f t="shared" si="2"/>
        <v>143</v>
      </c>
      <c r="R30" s="866">
        <f t="shared" ref="F30:R32" si="5">R74+R113+R152+R191+R230+R269+R308+R347</f>
        <v>143</v>
      </c>
      <c r="S30" s="866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866">
        <f t="shared" si="2"/>
        <v>3777</v>
      </c>
      <c r="F31" s="866">
        <f t="shared" si="5"/>
        <v>1529</v>
      </c>
      <c r="G31" s="866">
        <f t="shared" si="5"/>
        <v>2248</v>
      </c>
      <c r="H31" s="866">
        <f t="shared" si="5"/>
        <v>2908</v>
      </c>
      <c r="I31" s="866">
        <f t="shared" si="5"/>
        <v>1050</v>
      </c>
      <c r="J31" s="866">
        <f t="shared" si="5"/>
        <v>1858</v>
      </c>
      <c r="K31" s="866">
        <f t="shared" si="5"/>
        <v>757</v>
      </c>
      <c r="L31" s="866">
        <f t="shared" si="5"/>
        <v>367</v>
      </c>
      <c r="M31" s="866">
        <f t="shared" si="5"/>
        <v>390</v>
      </c>
      <c r="N31" s="866" t="s">
        <v>25</v>
      </c>
      <c r="O31" s="866" t="s">
        <v>25</v>
      </c>
      <c r="P31" s="866" t="s">
        <v>25</v>
      </c>
      <c r="Q31" s="866">
        <f t="shared" si="5"/>
        <v>112</v>
      </c>
      <c r="R31" s="866">
        <f t="shared" si="5"/>
        <v>112</v>
      </c>
      <c r="S31" s="866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866">
        <f t="shared" si="2"/>
        <v>4297</v>
      </c>
      <c r="F32" s="866">
        <f t="shared" si="5"/>
        <v>1666</v>
      </c>
      <c r="G32" s="866">
        <f t="shared" si="5"/>
        <v>2631</v>
      </c>
      <c r="H32" s="866">
        <f t="shared" si="5"/>
        <v>3244</v>
      </c>
      <c r="I32" s="866">
        <f t="shared" si="5"/>
        <v>1162</v>
      </c>
      <c r="J32" s="866">
        <f t="shared" si="5"/>
        <v>2082</v>
      </c>
      <c r="K32" s="866">
        <f t="shared" si="5"/>
        <v>969</v>
      </c>
      <c r="L32" s="866">
        <f t="shared" si="5"/>
        <v>420</v>
      </c>
      <c r="M32" s="866">
        <f t="shared" si="5"/>
        <v>549</v>
      </c>
      <c r="N32" s="866" t="s">
        <v>25</v>
      </c>
      <c r="O32" s="866" t="s">
        <v>25</v>
      </c>
      <c r="P32" s="866" t="s">
        <v>25</v>
      </c>
      <c r="Q32" s="866">
        <f t="shared" si="5"/>
        <v>84</v>
      </c>
      <c r="R32" s="866">
        <f t="shared" si="5"/>
        <v>84</v>
      </c>
      <c r="S32" s="866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540</v>
      </c>
      <c r="L37" s="407" t="s">
        <v>106</v>
      </c>
      <c r="M37" s="408" t="s">
        <v>546</v>
      </c>
    </row>
    <row r="38" spans="1:21" s="346" customFormat="1" ht="15" customHeight="1">
      <c r="C38" s="408" t="s">
        <v>541</v>
      </c>
      <c r="M38" s="408" t="s">
        <v>547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548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00" t="s">
        <v>274</v>
      </c>
      <c r="B47" s="1000"/>
      <c r="C47" s="1000"/>
      <c r="D47" s="1118"/>
      <c r="E47" s="429"/>
      <c r="F47" s="430"/>
      <c r="G47" s="431"/>
      <c r="H47" s="1123" t="s">
        <v>275</v>
      </c>
      <c r="I47" s="1124"/>
      <c r="J47" s="1124"/>
      <c r="K47" s="1124"/>
      <c r="L47" s="1124"/>
      <c r="M47" s="1124"/>
      <c r="N47" s="1124"/>
      <c r="O47" s="1124"/>
      <c r="P47" s="1124"/>
      <c r="Q47" s="1124"/>
      <c r="R47" s="1124"/>
      <c r="S47" s="1124"/>
      <c r="T47" s="1010" t="s">
        <v>276</v>
      </c>
      <c r="U47" s="1001"/>
    </row>
    <row r="48" spans="1:21" s="8" customFormat="1" ht="15" customHeight="1">
      <c r="A48" s="1119"/>
      <c r="B48" s="1119"/>
      <c r="C48" s="1119"/>
      <c r="D48" s="1120"/>
      <c r="E48" s="578"/>
      <c r="F48" s="579"/>
      <c r="G48" s="580"/>
      <c r="H48" s="429"/>
      <c r="I48" s="430"/>
      <c r="J48" s="431"/>
      <c r="K48" s="1016" t="s">
        <v>6</v>
      </c>
      <c r="L48" s="1017"/>
      <c r="M48" s="1018"/>
      <c r="N48" s="52"/>
      <c r="O48" s="33"/>
      <c r="P48" s="53"/>
      <c r="T48" s="1011"/>
      <c r="U48" s="1003"/>
    </row>
    <row r="49" spans="1:23" s="8" customFormat="1" ht="15.75" customHeight="1">
      <c r="A49" s="1119"/>
      <c r="B49" s="1119"/>
      <c r="C49" s="1119"/>
      <c r="D49" s="1120"/>
      <c r="E49" s="1113" t="s">
        <v>7</v>
      </c>
      <c r="F49" s="1114"/>
      <c r="G49" s="1115"/>
      <c r="H49" s="1113" t="s">
        <v>8</v>
      </c>
      <c r="I49" s="1114"/>
      <c r="J49" s="1115"/>
      <c r="K49" s="1013" t="s">
        <v>9</v>
      </c>
      <c r="L49" s="1014"/>
      <c r="M49" s="1015"/>
      <c r="N49" s="1013" t="s">
        <v>10</v>
      </c>
      <c r="O49" s="1014"/>
      <c r="P49" s="1015"/>
      <c r="Q49" s="1014"/>
      <c r="R49" s="1014"/>
      <c r="S49" s="1014"/>
      <c r="T49" s="1011"/>
      <c r="U49" s="1003"/>
    </row>
    <row r="50" spans="1:23" s="8" customFormat="1" ht="17.25" customHeight="1">
      <c r="A50" s="1119"/>
      <c r="B50" s="1119"/>
      <c r="C50" s="1119"/>
      <c r="D50" s="1120"/>
      <c r="E50" s="1113" t="s">
        <v>11</v>
      </c>
      <c r="F50" s="1114"/>
      <c r="G50" s="1115"/>
      <c r="H50" s="1113" t="s">
        <v>12</v>
      </c>
      <c r="I50" s="1114"/>
      <c r="J50" s="1115"/>
      <c r="K50" s="1013" t="s">
        <v>13</v>
      </c>
      <c r="L50" s="1014"/>
      <c r="M50" s="1015"/>
      <c r="N50" s="1013" t="s">
        <v>277</v>
      </c>
      <c r="O50" s="1014"/>
      <c r="P50" s="1015"/>
      <c r="Q50" s="1014" t="s">
        <v>278</v>
      </c>
      <c r="R50" s="1014"/>
      <c r="S50" s="1014"/>
      <c r="T50" s="1011"/>
      <c r="U50" s="1003"/>
    </row>
    <row r="51" spans="1:23" s="8" customFormat="1" ht="16.5" customHeight="1">
      <c r="A51" s="1119"/>
      <c r="B51" s="1119"/>
      <c r="C51" s="1119"/>
      <c r="D51" s="1120"/>
      <c r="E51" s="578"/>
      <c r="F51" s="579"/>
      <c r="G51" s="580"/>
      <c r="H51" s="1113" t="s">
        <v>15</v>
      </c>
      <c r="I51" s="1114"/>
      <c r="J51" s="1115"/>
      <c r="K51" s="1013" t="s">
        <v>16</v>
      </c>
      <c r="L51" s="1014"/>
      <c r="M51" s="1015"/>
      <c r="N51" s="1013" t="s">
        <v>17</v>
      </c>
      <c r="O51" s="1014"/>
      <c r="P51" s="1015"/>
      <c r="Q51" s="1014" t="s">
        <v>166</v>
      </c>
      <c r="R51" s="1014"/>
      <c r="S51" s="1014"/>
      <c r="T51" s="1011"/>
      <c r="U51" s="1003"/>
    </row>
    <row r="52" spans="1:23" s="8" customFormat="1" ht="14.25" customHeight="1">
      <c r="A52" s="1119"/>
      <c r="B52" s="1119"/>
      <c r="C52" s="1119"/>
      <c r="D52" s="1120"/>
      <c r="E52" s="581"/>
      <c r="F52" s="582"/>
      <c r="G52" s="583"/>
      <c r="H52" s="1125" t="s">
        <v>19</v>
      </c>
      <c r="I52" s="1126"/>
      <c r="J52" s="1127"/>
      <c r="K52" s="1019" t="s">
        <v>19</v>
      </c>
      <c r="L52" s="1020"/>
      <c r="M52" s="1021"/>
      <c r="N52" s="1013" t="s">
        <v>20</v>
      </c>
      <c r="O52" s="1014"/>
      <c r="P52" s="1015"/>
      <c r="Q52" s="23"/>
      <c r="R52" s="23"/>
      <c r="S52" s="23"/>
      <c r="T52" s="1011"/>
      <c r="U52" s="1003"/>
    </row>
    <row r="53" spans="1:23" s="8" customFormat="1" ht="13.5" customHeight="1">
      <c r="A53" s="1119"/>
      <c r="B53" s="1119"/>
      <c r="C53" s="1119"/>
      <c r="D53" s="1120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011"/>
      <c r="U53" s="1003"/>
    </row>
    <row r="54" spans="1:23" s="8" customFormat="1" ht="13.5" customHeight="1">
      <c r="A54" s="1121"/>
      <c r="B54" s="1121"/>
      <c r="C54" s="1121"/>
      <c r="D54" s="1122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012"/>
      <c r="U54" s="1005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139" t="s">
        <v>21</v>
      </c>
      <c r="B56" s="1139"/>
      <c r="C56" s="1139"/>
      <c r="D56" s="1140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498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528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00" t="s">
        <v>274</v>
      </c>
      <c r="B86" s="1000"/>
      <c r="C86" s="1000"/>
      <c r="D86" s="1118"/>
      <c r="E86" s="429"/>
      <c r="F86" s="430"/>
      <c r="G86" s="431"/>
      <c r="H86" s="1123" t="s">
        <v>275</v>
      </c>
      <c r="I86" s="1124"/>
      <c r="J86" s="1124"/>
      <c r="K86" s="1124"/>
      <c r="L86" s="1124"/>
      <c r="M86" s="1124"/>
      <c r="N86" s="1124"/>
      <c r="O86" s="1124"/>
      <c r="P86" s="1124"/>
      <c r="Q86" s="1124"/>
      <c r="R86" s="1124"/>
      <c r="S86" s="1124"/>
      <c r="T86" s="1010" t="s">
        <v>276</v>
      </c>
      <c r="U86" s="1001"/>
    </row>
    <row r="87" spans="1:22" s="8" customFormat="1" ht="15" customHeight="1">
      <c r="A87" s="1119"/>
      <c r="B87" s="1119"/>
      <c r="C87" s="1119"/>
      <c r="D87" s="1120"/>
      <c r="E87" s="578"/>
      <c r="F87" s="579"/>
      <c r="G87" s="580"/>
      <c r="H87" s="429"/>
      <c r="I87" s="430"/>
      <c r="J87" s="431"/>
      <c r="K87" s="1016" t="s">
        <v>6</v>
      </c>
      <c r="L87" s="1017"/>
      <c r="M87" s="1018"/>
      <c r="N87" s="52"/>
      <c r="O87" s="33"/>
      <c r="P87" s="53"/>
      <c r="T87" s="1011"/>
      <c r="U87" s="1003"/>
    </row>
    <row r="88" spans="1:22" s="8" customFormat="1" ht="15.75" customHeight="1">
      <c r="A88" s="1119"/>
      <c r="B88" s="1119"/>
      <c r="C88" s="1119"/>
      <c r="D88" s="1120"/>
      <c r="E88" s="1113" t="s">
        <v>7</v>
      </c>
      <c r="F88" s="1114"/>
      <c r="G88" s="1115"/>
      <c r="H88" s="1113" t="s">
        <v>8</v>
      </c>
      <c r="I88" s="1114"/>
      <c r="J88" s="1115"/>
      <c r="K88" s="1013" t="s">
        <v>9</v>
      </c>
      <c r="L88" s="1014"/>
      <c r="M88" s="1015"/>
      <c r="N88" s="1013" t="s">
        <v>10</v>
      </c>
      <c r="O88" s="1014"/>
      <c r="P88" s="1015"/>
      <c r="Q88" s="1014"/>
      <c r="R88" s="1014"/>
      <c r="S88" s="1014"/>
      <c r="T88" s="1011"/>
      <c r="U88" s="1003"/>
    </row>
    <row r="89" spans="1:22" s="8" customFormat="1" ht="17.25" customHeight="1">
      <c r="A89" s="1119"/>
      <c r="B89" s="1119"/>
      <c r="C89" s="1119"/>
      <c r="D89" s="1120"/>
      <c r="E89" s="1113" t="s">
        <v>11</v>
      </c>
      <c r="F89" s="1114"/>
      <c r="G89" s="1115"/>
      <c r="H89" s="1113" t="s">
        <v>12</v>
      </c>
      <c r="I89" s="1114"/>
      <c r="J89" s="1115"/>
      <c r="K89" s="1013" t="s">
        <v>13</v>
      </c>
      <c r="L89" s="1014"/>
      <c r="M89" s="1015"/>
      <c r="N89" s="1013" t="s">
        <v>277</v>
      </c>
      <c r="O89" s="1014"/>
      <c r="P89" s="1015"/>
      <c r="Q89" s="1014" t="s">
        <v>278</v>
      </c>
      <c r="R89" s="1014"/>
      <c r="S89" s="1014"/>
      <c r="T89" s="1011"/>
      <c r="U89" s="1003"/>
    </row>
    <row r="90" spans="1:22" s="8" customFormat="1" ht="16.5" customHeight="1">
      <c r="A90" s="1119"/>
      <c r="B90" s="1119"/>
      <c r="C90" s="1119"/>
      <c r="D90" s="1120"/>
      <c r="E90" s="578"/>
      <c r="F90" s="579"/>
      <c r="G90" s="580"/>
      <c r="H90" s="1113" t="s">
        <v>15</v>
      </c>
      <c r="I90" s="1114"/>
      <c r="J90" s="1115"/>
      <c r="K90" s="1013" t="s">
        <v>16</v>
      </c>
      <c r="L90" s="1014"/>
      <c r="M90" s="1015"/>
      <c r="N90" s="1013" t="s">
        <v>17</v>
      </c>
      <c r="O90" s="1014"/>
      <c r="P90" s="1015"/>
      <c r="Q90" s="1014" t="s">
        <v>166</v>
      </c>
      <c r="R90" s="1014"/>
      <c r="S90" s="1014"/>
      <c r="T90" s="1011"/>
      <c r="U90" s="1003"/>
    </row>
    <row r="91" spans="1:22" s="8" customFormat="1" ht="14.25" customHeight="1">
      <c r="A91" s="1119"/>
      <c r="B91" s="1119"/>
      <c r="C91" s="1119"/>
      <c r="D91" s="1120"/>
      <c r="E91" s="581"/>
      <c r="F91" s="582"/>
      <c r="G91" s="583"/>
      <c r="H91" s="1125" t="s">
        <v>19</v>
      </c>
      <c r="I91" s="1126"/>
      <c r="J91" s="1127"/>
      <c r="K91" s="1019" t="s">
        <v>19</v>
      </c>
      <c r="L91" s="1020"/>
      <c r="M91" s="1021"/>
      <c r="N91" s="1013" t="s">
        <v>20</v>
      </c>
      <c r="O91" s="1014"/>
      <c r="P91" s="1015"/>
      <c r="Q91" s="23"/>
      <c r="R91" s="23"/>
      <c r="S91" s="23"/>
      <c r="T91" s="1011"/>
      <c r="U91" s="1003"/>
    </row>
    <row r="92" spans="1:22" s="8" customFormat="1" ht="13.5" customHeight="1">
      <c r="A92" s="1119"/>
      <c r="B92" s="1119"/>
      <c r="C92" s="1119"/>
      <c r="D92" s="1120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011"/>
      <c r="U92" s="1003"/>
    </row>
    <row r="93" spans="1:22" s="8" customFormat="1" ht="13.5" customHeight="1">
      <c r="A93" s="1121"/>
      <c r="B93" s="1121"/>
      <c r="C93" s="1121"/>
      <c r="D93" s="1122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012"/>
      <c r="U93" s="1005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139" t="s">
        <v>21</v>
      </c>
      <c r="B95" s="1139"/>
      <c r="C95" s="1139"/>
      <c r="D95" s="1140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27">
        <f>SUM(K97:K100)</f>
        <v>3607</v>
      </c>
      <c r="L96" s="727">
        <f t="shared" si="22"/>
        <v>1838</v>
      </c>
      <c r="M96" s="727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00" t="s">
        <v>274</v>
      </c>
      <c r="B125" s="1000"/>
      <c r="C125" s="1000"/>
      <c r="D125" s="1118"/>
      <c r="E125" s="429"/>
      <c r="F125" s="430"/>
      <c r="G125" s="431"/>
      <c r="H125" s="1123" t="s">
        <v>275</v>
      </c>
      <c r="I125" s="1124"/>
      <c r="J125" s="1124"/>
      <c r="K125" s="1124"/>
      <c r="L125" s="1124"/>
      <c r="M125" s="1124"/>
      <c r="N125" s="1124"/>
      <c r="O125" s="1124"/>
      <c r="P125" s="1124"/>
      <c r="Q125" s="1124"/>
      <c r="R125" s="1124"/>
      <c r="S125" s="1124"/>
      <c r="T125" s="1010" t="s">
        <v>276</v>
      </c>
      <c r="U125" s="1001"/>
    </row>
    <row r="126" spans="1:21" s="8" customFormat="1" ht="15" customHeight="1">
      <c r="A126" s="1119"/>
      <c r="B126" s="1119"/>
      <c r="C126" s="1119"/>
      <c r="D126" s="1120"/>
      <c r="E126" s="578"/>
      <c r="F126" s="579"/>
      <c r="G126" s="580"/>
      <c r="H126" s="429"/>
      <c r="I126" s="430"/>
      <c r="J126" s="431"/>
      <c r="K126" s="1016" t="s">
        <v>6</v>
      </c>
      <c r="L126" s="1017"/>
      <c r="M126" s="1018"/>
      <c r="N126" s="52"/>
      <c r="O126" s="33"/>
      <c r="P126" s="53"/>
      <c r="T126" s="1011"/>
      <c r="U126" s="1003"/>
    </row>
    <row r="127" spans="1:21" s="8" customFormat="1" ht="15.75" customHeight="1">
      <c r="A127" s="1119"/>
      <c r="B127" s="1119"/>
      <c r="C127" s="1119"/>
      <c r="D127" s="1120"/>
      <c r="E127" s="1113" t="s">
        <v>7</v>
      </c>
      <c r="F127" s="1114"/>
      <c r="G127" s="1115"/>
      <c r="H127" s="1113" t="s">
        <v>8</v>
      </c>
      <c r="I127" s="1114"/>
      <c r="J127" s="1115"/>
      <c r="K127" s="1013" t="s">
        <v>9</v>
      </c>
      <c r="L127" s="1014"/>
      <c r="M127" s="1015"/>
      <c r="N127" s="1013" t="s">
        <v>10</v>
      </c>
      <c r="O127" s="1014"/>
      <c r="P127" s="1015"/>
      <c r="Q127" s="1014"/>
      <c r="R127" s="1014"/>
      <c r="S127" s="1014"/>
      <c r="T127" s="1011"/>
      <c r="U127" s="1003"/>
    </row>
    <row r="128" spans="1:21" s="8" customFormat="1" ht="17.25" customHeight="1">
      <c r="A128" s="1119"/>
      <c r="B128" s="1119"/>
      <c r="C128" s="1119"/>
      <c r="D128" s="1120"/>
      <c r="E128" s="1113" t="s">
        <v>11</v>
      </c>
      <c r="F128" s="1114"/>
      <c r="G128" s="1115"/>
      <c r="H128" s="1113" t="s">
        <v>12</v>
      </c>
      <c r="I128" s="1114"/>
      <c r="J128" s="1115"/>
      <c r="K128" s="1013" t="s">
        <v>13</v>
      </c>
      <c r="L128" s="1014"/>
      <c r="M128" s="1015"/>
      <c r="N128" s="1013" t="s">
        <v>277</v>
      </c>
      <c r="O128" s="1014"/>
      <c r="P128" s="1015"/>
      <c r="Q128" s="1014" t="s">
        <v>278</v>
      </c>
      <c r="R128" s="1014"/>
      <c r="S128" s="1014"/>
      <c r="T128" s="1011"/>
      <c r="U128" s="1003"/>
    </row>
    <row r="129" spans="1:23" s="8" customFormat="1" ht="16.5" customHeight="1">
      <c r="A129" s="1119"/>
      <c r="B129" s="1119"/>
      <c r="C129" s="1119"/>
      <c r="D129" s="1120"/>
      <c r="E129" s="578"/>
      <c r="F129" s="579"/>
      <c r="G129" s="580"/>
      <c r="H129" s="1113" t="s">
        <v>15</v>
      </c>
      <c r="I129" s="1114"/>
      <c r="J129" s="1115"/>
      <c r="K129" s="1013" t="s">
        <v>16</v>
      </c>
      <c r="L129" s="1014"/>
      <c r="M129" s="1015"/>
      <c r="N129" s="1013" t="s">
        <v>17</v>
      </c>
      <c r="O129" s="1014"/>
      <c r="P129" s="1015"/>
      <c r="Q129" s="1014" t="s">
        <v>166</v>
      </c>
      <c r="R129" s="1014"/>
      <c r="S129" s="1014"/>
      <c r="T129" s="1011"/>
      <c r="U129" s="1003"/>
    </row>
    <row r="130" spans="1:23" s="8" customFormat="1" ht="14.25" customHeight="1">
      <c r="A130" s="1119"/>
      <c r="B130" s="1119"/>
      <c r="C130" s="1119"/>
      <c r="D130" s="1120"/>
      <c r="E130" s="581"/>
      <c r="F130" s="582"/>
      <c r="G130" s="583"/>
      <c r="H130" s="1125" t="s">
        <v>19</v>
      </c>
      <c r="I130" s="1126"/>
      <c r="J130" s="1127"/>
      <c r="K130" s="1019" t="s">
        <v>19</v>
      </c>
      <c r="L130" s="1020"/>
      <c r="M130" s="1021"/>
      <c r="N130" s="1013" t="s">
        <v>20</v>
      </c>
      <c r="O130" s="1014"/>
      <c r="P130" s="1015"/>
      <c r="Q130" s="23"/>
      <c r="R130" s="23"/>
      <c r="S130" s="23"/>
      <c r="T130" s="1011"/>
      <c r="U130" s="1003"/>
    </row>
    <row r="131" spans="1:23" s="8" customFormat="1" ht="13.5" customHeight="1">
      <c r="A131" s="1119"/>
      <c r="B131" s="1119"/>
      <c r="C131" s="1119"/>
      <c r="D131" s="1120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011"/>
      <c r="U131" s="1003"/>
    </row>
    <row r="132" spans="1:23" s="8" customFormat="1" ht="13.5" customHeight="1">
      <c r="A132" s="1121"/>
      <c r="B132" s="1121"/>
      <c r="C132" s="1121"/>
      <c r="D132" s="1122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012"/>
      <c r="U132" s="1005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116" t="s">
        <v>21</v>
      </c>
      <c r="B134" s="1116"/>
      <c r="C134" s="1116"/>
      <c r="D134" s="1117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498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528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00" t="s">
        <v>274</v>
      </c>
      <c r="B164" s="1000"/>
      <c r="C164" s="1000"/>
      <c r="D164" s="1118"/>
      <c r="E164" s="429"/>
      <c r="F164" s="430"/>
      <c r="G164" s="431"/>
      <c r="H164" s="1123" t="s">
        <v>275</v>
      </c>
      <c r="I164" s="1124"/>
      <c r="J164" s="1124"/>
      <c r="K164" s="1124"/>
      <c r="L164" s="1124"/>
      <c r="M164" s="1124"/>
      <c r="N164" s="1124"/>
      <c r="O164" s="1124"/>
      <c r="P164" s="1124"/>
      <c r="Q164" s="1124"/>
      <c r="R164" s="1124"/>
      <c r="S164" s="1124"/>
      <c r="T164" s="1010" t="s">
        <v>276</v>
      </c>
      <c r="U164" s="1001"/>
    </row>
    <row r="165" spans="1:22" s="489" customFormat="1" ht="15" customHeight="1">
      <c r="A165" s="1119"/>
      <c r="B165" s="1119"/>
      <c r="C165" s="1119"/>
      <c r="D165" s="1120"/>
      <c r="E165" s="578"/>
      <c r="F165" s="579"/>
      <c r="G165" s="580"/>
      <c r="H165" s="429"/>
      <c r="I165" s="430"/>
      <c r="J165" s="431"/>
      <c r="K165" s="1134" t="s">
        <v>6</v>
      </c>
      <c r="L165" s="1135"/>
      <c r="M165" s="1136"/>
      <c r="N165" s="486"/>
      <c r="O165" s="487"/>
      <c r="P165" s="488"/>
      <c r="T165" s="1011"/>
      <c r="U165" s="1003"/>
    </row>
    <row r="166" spans="1:22" s="489" customFormat="1" ht="15.75" customHeight="1">
      <c r="A166" s="1119"/>
      <c r="B166" s="1119"/>
      <c r="C166" s="1119"/>
      <c r="D166" s="1120"/>
      <c r="E166" s="1113" t="s">
        <v>7</v>
      </c>
      <c r="F166" s="1114"/>
      <c r="G166" s="1115"/>
      <c r="H166" s="1113" t="s">
        <v>8</v>
      </c>
      <c r="I166" s="1114"/>
      <c r="J166" s="1115"/>
      <c r="K166" s="1132" t="s">
        <v>9</v>
      </c>
      <c r="L166" s="1128"/>
      <c r="M166" s="1133"/>
      <c r="N166" s="1132" t="s">
        <v>10</v>
      </c>
      <c r="O166" s="1128"/>
      <c r="P166" s="1133"/>
      <c r="Q166" s="1128"/>
      <c r="R166" s="1128"/>
      <c r="S166" s="1128"/>
      <c r="T166" s="1011"/>
      <c r="U166" s="1003"/>
    </row>
    <row r="167" spans="1:22" s="489" customFormat="1" ht="17.25" customHeight="1">
      <c r="A167" s="1119"/>
      <c r="B167" s="1119"/>
      <c r="C167" s="1119"/>
      <c r="D167" s="1120"/>
      <c r="E167" s="1113" t="s">
        <v>11</v>
      </c>
      <c r="F167" s="1114"/>
      <c r="G167" s="1115"/>
      <c r="H167" s="1113" t="s">
        <v>12</v>
      </c>
      <c r="I167" s="1114"/>
      <c r="J167" s="1115"/>
      <c r="K167" s="1132" t="s">
        <v>13</v>
      </c>
      <c r="L167" s="1128"/>
      <c r="M167" s="1133"/>
      <c r="N167" s="1132" t="s">
        <v>277</v>
      </c>
      <c r="O167" s="1128"/>
      <c r="P167" s="1133"/>
      <c r="Q167" s="1128" t="s">
        <v>278</v>
      </c>
      <c r="R167" s="1128"/>
      <c r="S167" s="1128"/>
      <c r="T167" s="1011"/>
      <c r="U167" s="1003"/>
    </row>
    <row r="168" spans="1:22" s="489" customFormat="1" ht="16.5" customHeight="1">
      <c r="A168" s="1119"/>
      <c r="B168" s="1119"/>
      <c r="C168" s="1119"/>
      <c r="D168" s="1120"/>
      <c r="E168" s="578"/>
      <c r="F168" s="579"/>
      <c r="G168" s="580"/>
      <c r="H168" s="1113" t="s">
        <v>15</v>
      </c>
      <c r="I168" s="1114"/>
      <c r="J168" s="1115"/>
      <c r="K168" s="1132" t="s">
        <v>16</v>
      </c>
      <c r="L168" s="1128"/>
      <c r="M168" s="1133"/>
      <c r="N168" s="1132" t="s">
        <v>17</v>
      </c>
      <c r="O168" s="1128"/>
      <c r="P168" s="1133"/>
      <c r="Q168" s="1128" t="s">
        <v>166</v>
      </c>
      <c r="R168" s="1128"/>
      <c r="S168" s="1128"/>
      <c r="T168" s="1011"/>
      <c r="U168" s="1003"/>
    </row>
    <row r="169" spans="1:22" s="489" customFormat="1" ht="14.25" customHeight="1">
      <c r="A169" s="1119"/>
      <c r="B169" s="1119"/>
      <c r="C169" s="1119"/>
      <c r="D169" s="1120"/>
      <c r="E169" s="581"/>
      <c r="F169" s="582"/>
      <c r="G169" s="583"/>
      <c r="H169" s="1125" t="s">
        <v>19</v>
      </c>
      <c r="I169" s="1126"/>
      <c r="J169" s="1127"/>
      <c r="K169" s="1129" t="s">
        <v>19</v>
      </c>
      <c r="L169" s="1130"/>
      <c r="M169" s="1131"/>
      <c r="N169" s="1132" t="s">
        <v>20</v>
      </c>
      <c r="O169" s="1128"/>
      <c r="P169" s="1133"/>
      <c r="Q169" s="490"/>
      <c r="R169" s="490"/>
      <c r="S169" s="490"/>
      <c r="T169" s="1011"/>
      <c r="U169" s="1003"/>
    </row>
    <row r="170" spans="1:22" s="489" customFormat="1" ht="13.5" customHeight="1">
      <c r="A170" s="1119"/>
      <c r="B170" s="1119"/>
      <c r="C170" s="1119"/>
      <c r="D170" s="1120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011"/>
      <c r="U170" s="1003"/>
    </row>
    <row r="171" spans="1:22" s="489" customFormat="1" ht="13.5" customHeight="1">
      <c r="A171" s="1121"/>
      <c r="B171" s="1121"/>
      <c r="C171" s="1121"/>
      <c r="D171" s="1122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012"/>
      <c r="U171" s="1005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137" t="s">
        <v>21</v>
      </c>
      <c r="B173" s="1137"/>
      <c r="C173" s="1137"/>
      <c r="D173" s="1138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786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786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786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786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00" t="s">
        <v>274</v>
      </c>
      <c r="B203" s="1000"/>
      <c r="C203" s="1000"/>
      <c r="D203" s="1118"/>
      <c r="E203" s="429"/>
      <c r="F203" s="430"/>
      <c r="G203" s="431"/>
      <c r="H203" s="1123" t="s">
        <v>275</v>
      </c>
      <c r="I203" s="1124"/>
      <c r="J203" s="1124"/>
      <c r="K203" s="1124"/>
      <c r="L203" s="1124"/>
      <c r="M203" s="1124"/>
      <c r="N203" s="1124"/>
      <c r="O203" s="1124"/>
      <c r="P203" s="1124"/>
      <c r="Q203" s="1124"/>
      <c r="R203" s="1124"/>
      <c r="S203" s="1124"/>
      <c r="T203" s="1010" t="s">
        <v>276</v>
      </c>
      <c r="U203" s="1001"/>
    </row>
    <row r="204" spans="1:21" s="8" customFormat="1" ht="15" customHeight="1">
      <c r="A204" s="1119"/>
      <c r="B204" s="1119"/>
      <c r="C204" s="1119"/>
      <c r="D204" s="1120"/>
      <c r="E204" s="578"/>
      <c r="F204" s="579"/>
      <c r="G204" s="580"/>
      <c r="H204" s="429"/>
      <c r="I204" s="430"/>
      <c r="J204" s="431"/>
      <c r="K204" s="1016" t="s">
        <v>6</v>
      </c>
      <c r="L204" s="1017"/>
      <c r="M204" s="1018"/>
      <c r="N204" s="52"/>
      <c r="O204" s="33"/>
      <c r="P204" s="53"/>
      <c r="T204" s="1011"/>
      <c r="U204" s="1003"/>
    </row>
    <row r="205" spans="1:21" s="8" customFormat="1" ht="15.75" customHeight="1">
      <c r="A205" s="1119"/>
      <c r="B205" s="1119"/>
      <c r="C205" s="1119"/>
      <c r="D205" s="1120"/>
      <c r="E205" s="1113" t="s">
        <v>7</v>
      </c>
      <c r="F205" s="1114"/>
      <c r="G205" s="1115"/>
      <c r="H205" s="1113" t="s">
        <v>8</v>
      </c>
      <c r="I205" s="1114"/>
      <c r="J205" s="1115"/>
      <c r="K205" s="1013" t="s">
        <v>9</v>
      </c>
      <c r="L205" s="1014"/>
      <c r="M205" s="1015"/>
      <c r="N205" s="1013" t="s">
        <v>10</v>
      </c>
      <c r="O205" s="1014"/>
      <c r="P205" s="1015"/>
      <c r="Q205" s="1014"/>
      <c r="R205" s="1014"/>
      <c r="S205" s="1014"/>
      <c r="T205" s="1011"/>
      <c r="U205" s="1003"/>
    </row>
    <row r="206" spans="1:21" s="8" customFormat="1" ht="17.25" customHeight="1">
      <c r="A206" s="1119"/>
      <c r="B206" s="1119"/>
      <c r="C206" s="1119"/>
      <c r="D206" s="1120"/>
      <c r="E206" s="1113" t="s">
        <v>11</v>
      </c>
      <c r="F206" s="1114"/>
      <c r="G206" s="1115"/>
      <c r="H206" s="1113" t="s">
        <v>12</v>
      </c>
      <c r="I206" s="1114"/>
      <c r="J206" s="1115"/>
      <c r="K206" s="1013" t="s">
        <v>13</v>
      </c>
      <c r="L206" s="1014"/>
      <c r="M206" s="1015"/>
      <c r="N206" s="1013" t="s">
        <v>277</v>
      </c>
      <c r="O206" s="1014"/>
      <c r="P206" s="1015"/>
      <c r="Q206" s="1014" t="s">
        <v>278</v>
      </c>
      <c r="R206" s="1014"/>
      <c r="S206" s="1014"/>
      <c r="T206" s="1011"/>
      <c r="U206" s="1003"/>
    </row>
    <row r="207" spans="1:21" s="8" customFormat="1" ht="16.5" customHeight="1">
      <c r="A207" s="1119"/>
      <c r="B207" s="1119"/>
      <c r="C207" s="1119"/>
      <c r="D207" s="1120"/>
      <c r="E207" s="578"/>
      <c r="F207" s="579"/>
      <c r="G207" s="580"/>
      <c r="H207" s="1113" t="s">
        <v>15</v>
      </c>
      <c r="I207" s="1114"/>
      <c r="J207" s="1115"/>
      <c r="K207" s="1013" t="s">
        <v>16</v>
      </c>
      <c r="L207" s="1014"/>
      <c r="M207" s="1015"/>
      <c r="N207" s="1013" t="s">
        <v>17</v>
      </c>
      <c r="O207" s="1014"/>
      <c r="P207" s="1015"/>
      <c r="Q207" s="1014" t="s">
        <v>166</v>
      </c>
      <c r="R207" s="1014"/>
      <c r="S207" s="1014"/>
      <c r="T207" s="1011"/>
      <c r="U207" s="1003"/>
    </row>
    <row r="208" spans="1:21" s="8" customFormat="1" ht="14.25" customHeight="1">
      <c r="A208" s="1119"/>
      <c r="B208" s="1119"/>
      <c r="C208" s="1119"/>
      <c r="D208" s="1120"/>
      <c r="E208" s="581"/>
      <c r="F208" s="582"/>
      <c r="G208" s="583"/>
      <c r="H208" s="1125" t="s">
        <v>19</v>
      </c>
      <c r="I208" s="1126"/>
      <c r="J208" s="1127"/>
      <c r="K208" s="1019" t="s">
        <v>19</v>
      </c>
      <c r="L208" s="1020"/>
      <c r="M208" s="1021"/>
      <c r="N208" s="1013" t="s">
        <v>20</v>
      </c>
      <c r="O208" s="1014"/>
      <c r="P208" s="1015"/>
      <c r="Q208" s="23"/>
      <c r="R208" s="23"/>
      <c r="S208" s="23"/>
      <c r="T208" s="1011"/>
      <c r="U208" s="1003"/>
    </row>
    <row r="209" spans="1:23" s="8" customFormat="1" ht="13.5" customHeight="1">
      <c r="A209" s="1119"/>
      <c r="B209" s="1119"/>
      <c r="C209" s="1119"/>
      <c r="D209" s="1120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011"/>
      <c r="U209" s="1003"/>
    </row>
    <row r="210" spans="1:23" s="8" customFormat="1" ht="13.5" customHeight="1">
      <c r="A210" s="1121"/>
      <c r="B210" s="1121"/>
      <c r="C210" s="1121"/>
      <c r="D210" s="1122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012"/>
      <c r="U210" s="1005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116" t="s">
        <v>21</v>
      </c>
      <c r="B212" s="1116"/>
      <c r="C212" s="1116"/>
      <c r="D212" s="1117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658">
        <f>SUM(E226:E228)</f>
        <v>11409</v>
      </c>
      <c r="F225" s="658">
        <f>SUM(F226:F228)</f>
        <v>5307</v>
      </c>
      <c r="G225" s="658">
        <f t="shared" ref="G225:S225" si="77">SUM(G226:G228)</f>
        <v>6102</v>
      </c>
      <c r="H225" s="658">
        <f>SUM(H226:H228)</f>
        <v>11409</v>
      </c>
      <c r="I225" s="658">
        <f>SUM(I226:I228)</f>
        <v>5307</v>
      </c>
      <c r="J225" s="658">
        <f t="shared" si="77"/>
        <v>6102</v>
      </c>
      <c r="K225" s="659">
        <f t="shared" si="77"/>
        <v>0</v>
      </c>
      <c r="L225" s="659">
        <f t="shared" si="77"/>
        <v>0</v>
      </c>
      <c r="M225" s="659">
        <f t="shared" si="77"/>
        <v>0</v>
      </c>
      <c r="N225" s="659">
        <f t="shared" si="77"/>
        <v>0</v>
      </c>
      <c r="O225" s="659">
        <f t="shared" si="77"/>
        <v>0</v>
      </c>
      <c r="P225" s="659">
        <f t="shared" si="77"/>
        <v>0</v>
      </c>
      <c r="Q225" s="659">
        <f t="shared" si="77"/>
        <v>0</v>
      </c>
      <c r="R225" s="659">
        <f t="shared" si="77"/>
        <v>0</v>
      </c>
      <c r="S225" s="659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658">
        <f>SUM(E230:E232)</f>
        <v>9131</v>
      </c>
      <c r="F229" s="658">
        <f t="shared" ref="F229:S229" si="79">SUM(F230:F232)</f>
        <v>3299</v>
      </c>
      <c r="G229" s="658">
        <f t="shared" si="79"/>
        <v>5832</v>
      </c>
      <c r="H229" s="658">
        <f>SUM(H230:H232)</f>
        <v>9131</v>
      </c>
      <c r="I229" s="658">
        <f>SUM(I230:I232)</f>
        <v>3299</v>
      </c>
      <c r="J229" s="658">
        <f t="shared" si="79"/>
        <v>5832</v>
      </c>
      <c r="K229" s="659">
        <f t="shared" si="79"/>
        <v>0</v>
      </c>
      <c r="L229" s="659">
        <f t="shared" si="79"/>
        <v>0</v>
      </c>
      <c r="M229" s="659">
        <f t="shared" si="79"/>
        <v>0</v>
      </c>
      <c r="N229" s="659">
        <f t="shared" si="79"/>
        <v>0</v>
      </c>
      <c r="O229" s="659">
        <f t="shared" si="79"/>
        <v>0</v>
      </c>
      <c r="P229" s="659">
        <f t="shared" si="79"/>
        <v>0</v>
      </c>
      <c r="Q229" s="659">
        <f t="shared" si="79"/>
        <v>0</v>
      </c>
      <c r="R229" s="659">
        <f t="shared" si="79"/>
        <v>0</v>
      </c>
      <c r="S229" s="659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498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528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00" t="s">
        <v>274</v>
      </c>
      <c r="B242" s="1000"/>
      <c r="C242" s="1000"/>
      <c r="D242" s="1118"/>
      <c r="E242" s="429"/>
      <c r="F242" s="430"/>
      <c r="G242" s="431"/>
      <c r="H242" s="1123" t="s">
        <v>275</v>
      </c>
      <c r="I242" s="1124"/>
      <c r="J242" s="1124"/>
      <c r="K242" s="1124"/>
      <c r="L242" s="1124"/>
      <c r="M242" s="1124"/>
      <c r="N242" s="1124"/>
      <c r="O242" s="1124"/>
      <c r="P242" s="1124"/>
      <c r="Q242" s="1124"/>
      <c r="R242" s="1124"/>
      <c r="S242" s="1124"/>
      <c r="T242" s="1010" t="s">
        <v>276</v>
      </c>
      <c r="U242" s="1001"/>
    </row>
    <row r="243" spans="1:22" s="8" customFormat="1" ht="15" customHeight="1">
      <c r="A243" s="1119"/>
      <c r="B243" s="1119"/>
      <c r="C243" s="1119"/>
      <c r="D243" s="1120"/>
      <c r="E243" s="578"/>
      <c r="F243" s="579"/>
      <c r="G243" s="580"/>
      <c r="H243" s="429"/>
      <c r="I243" s="430"/>
      <c r="J243" s="431"/>
      <c r="K243" s="1016" t="s">
        <v>6</v>
      </c>
      <c r="L243" s="1017"/>
      <c r="M243" s="1018"/>
      <c r="N243" s="52"/>
      <c r="O243" s="33"/>
      <c r="P243" s="53"/>
      <c r="T243" s="1011"/>
      <c r="U243" s="1003"/>
    </row>
    <row r="244" spans="1:22" s="8" customFormat="1" ht="15.75" customHeight="1">
      <c r="A244" s="1119"/>
      <c r="B244" s="1119"/>
      <c r="C244" s="1119"/>
      <c r="D244" s="1120"/>
      <c r="E244" s="1113" t="s">
        <v>7</v>
      </c>
      <c r="F244" s="1114"/>
      <c r="G244" s="1115"/>
      <c r="H244" s="1113" t="s">
        <v>8</v>
      </c>
      <c r="I244" s="1114"/>
      <c r="J244" s="1115"/>
      <c r="K244" s="1013" t="s">
        <v>9</v>
      </c>
      <c r="L244" s="1014"/>
      <c r="M244" s="1015"/>
      <c r="N244" s="1013" t="s">
        <v>10</v>
      </c>
      <c r="O244" s="1014"/>
      <c r="P244" s="1015"/>
      <c r="Q244" s="1014"/>
      <c r="R244" s="1014"/>
      <c r="S244" s="1014"/>
      <c r="T244" s="1011"/>
      <c r="U244" s="1003"/>
    </row>
    <row r="245" spans="1:22" s="8" customFormat="1" ht="17.25" customHeight="1">
      <c r="A245" s="1119"/>
      <c r="B245" s="1119"/>
      <c r="C245" s="1119"/>
      <c r="D245" s="1120"/>
      <c r="E245" s="1113" t="s">
        <v>11</v>
      </c>
      <c r="F245" s="1114"/>
      <c r="G245" s="1115"/>
      <c r="H245" s="1113" t="s">
        <v>12</v>
      </c>
      <c r="I245" s="1114"/>
      <c r="J245" s="1115"/>
      <c r="K245" s="1013" t="s">
        <v>13</v>
      </c>
      <c r="L245" s="1014"/>
      <c r="M245" s="1015"/>
      <c r="N245" s="1013" t="s">
        <v>277</v>
      </c>
      <c r="O245" s="1014"/>
      <c r="P245" s="1015"/>
      <c r="Q245" s="1014" t="s">
        <v>278</v>
      </c>
      <c r="R245" s="1014"/>
      <c r="S245" s="1014"/>
      <c r="T245" s="1011"/>
      <c r="U245" s="1003"/>
    </row>
    <row r="246" spans="1:22" s="8" customFormat="1" ht="16.5" customHeight="1">
      <c r="A246" s="1119"/>
      <c r="B246" s="1119"/>
      <c r="C246" s="1119"/>
      <c r="D246" s="1120"/>
      <c r="E246" s="578"/>
      <c r="F246" s="579"/>
      <c r="G246" s="580"/>
      <c r="H246" s="1113" t="s">
        <v>15</v>
      </c>
      <c r="I246" s="1114"/>
      <c r="J246" s="1115"/>
      <c r="K246" s="1013" t="s">
        <v>16</v>
      </c>
      <c r="L246" s="1014"/>
      <c r="M246" s="1015"/>
      <c r="N246" s="1013" t="s">
        <v>17</v>
      </c>
      <c r="O246" s="1014"/>
      <c r="P246" s="1015"/>
      <c r="Q246" s="1014" t="s">
        <v>166</v>
      </c>
      <c r="R246" s="1014"/>
      <c r="S246" s="1014"/>
      <c r="T246" s="1011"/>
      <c r="U246" s="1003"/>
    </row>
    <row r="247" spans="1:22" s="8" customFormat="1" ht="14.25" customHeight="1">
      <c r="A247" s="1119"/>
      <c r="B247" s="1119"/>
      <c r="C247" s="1119"/>
      <c r="D247" s="1120"/>
      <c r="E247" s="581"/>
      <c r="F247" s="582"/>
      <c r="G247" s="583"/>
      <c r="H247" s="1125" t="s">
        <v>19</v>
      </c>
      <c r="I247" s="1126"/>
      <c r="J247" s="1127"/>
      <c r="K247" s="1019" t="s">
        <v>19</v>
      </c>
      <c r="L247" s="1020"/>
      <c r="M247" s="1021"/>
      <c r="N247" s="1013" t="s">
        <v>20</v>
      </c>
      <c r="O247" s="1014"/>
      <c r="P247" s="1015"/>
      <c r="Q247" s="23"/>
      <c r="R247" s="23"/>
      <c r="S247" s="23"/>
      <c r="T247" s="1011"/>
      <c r="U247" s="1003"/>
    </row>
    <row r="248" spans="1:22" s="8" customFormat="1" ht="13.5" customHeight="1">
      <c r="A248" s="1119"/>
      <c r="B248" s="1119"/>
      <c r="C248" s="1119"/>
      <c r="D248" s="1120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011"/>
      <c r="U248" s="1003"/>
    </row>
    <row r="249" spans="1:22" s="8" customFormat="1" ht="13.5" customHeight="1">
      <c r="A249" s="1121"/>
      <c r="B249" s="1121"/>
      <c r="C249" s="1121"/>
      <c r="D249" s="1122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012"/>
      <c r="U249" s="1005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116" t="s">
        <v>21</v>
      </c>
      <c r="B251" s="1116"/>
      <c r="C251" s="1116"/>
      <c r="D251" s="1117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498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00" t="s">
        <v>274</v>
      </c>
      <c r="B281" s="1000"/>
      <c r="C281" s="1000"/>
      <c r="D281" s="1118"/>
      <c r="E281" s="429"/>
      <c r="F281" s="430"/>
      <c r="G281" s="431"/>
      <c r="H281" s="1123" t="s">
        <v>275</v>
      </c>
      <c r="I281" s="1124"/>
      <c r="J281" s="1124"/>
      <c r="K281" s="1124"/>
      <c r="L281" s="1124"/>
      <c r="M281" s="1124"/>
      <c r="N281" s="1124"/>
      <c r="O281" s="1124"/>
      <c r="P281" s="1124"/>
      <c r="Q281" s="1124"/>
      <c r="R281" s="1124"/>
      <c r="S281" s="1124"/>
      <c r="T281" s="1010" t="s">
        <v>276</v>
      </c>
      <c r="U281" s="1001"/>
    </row>
    <row r="282" spans="1:21" s="8" customFormat="1" ht="15" customHeight="1">
      <c r="A282" s="1119"/>
      <c r="B282" s="1119"/>
      <c r="C282" s="1119"/>
      <c r="D282" s="1120"/>
      <c r="E282" s="578"/>
      <c r="F282" s="579"/>
      <c r="G282" s="580"/>
      <c r="H282" s="429"/>
      <c r="I282" s="430"/>
      <c r="J282" s="431"/>
      <c r="K282" s="1016" t="s">
        <v>6</v>
      </c>
      <c r="L282" s="1017"/>
      <c r="M282" s="1018"/>
      <c r="N282" s="52"/>
      <c r="O282" s="33"/>
      <c r="P282" s="53"/>
      <c r="T282" s="1011"/>
      <c r="U282" s="1003"/>
    </row>
    <row r="283" spans="1:21" s="8" customFormat="1" ht="15.75" customHeight="1">
      <c r="A283" s="1119"/>
      <c r="B283" s="1119"/>
      <c r="C283" s="1119"/>
      <c r="D283" s="1120"/>
      <c r="E283" s="1113" t="s">
        <v>7</v>
      </c>
      <c r="F283" s="1114"/>
      <c r="G283" s="1115"/>
      <c r="H283" s="1113" t="s">
        <v>8</v>
      </c>
      <c r="I283" s="1114"/>
      <c r="J283" s="1115"/>
      <c r="K283" s="1013" t="s">
        <v>9</v>
      </c>
      <c r="L283" s="1014"/>
      <c r="M283" s="1015"/>
      <c r="N283" s="1013" t="s">
        <v>10</v>
      </c>
      <c r="O283" s="1014"/>
      <c r="P283" s="1015"/>
      <c r="Q283" s="1014"/>
      <c r="R283" s="1014"/>
      <c r="S283" s="1014"/>
      <c r="T283" s="1011"/>
      <c r="U283" s="1003"/>
    </row>
    <row r="284" spans="1:21" s="8" customFormat="1" ht="17.25" customHeight="1">
      <c r="A284" s="1119"/>
      <c r="B284" s="1119"/>
      <c r="C284" s="1119"/>
      <c r="D284" s="1120"/>
      <c r="E284" s="1113" t="s">
        <v>11</v>
      </c>
      <c r="F284" s="1114"/>
      <c r="G284" s="1115"/>
      <c r="H284" s="1113" t="s">
        <v>12</v>
      </c>
      <c r="I284" s="1114"/>
      <c r="J284" s="1115"/>
      <c r="K284" s="1013" t="s">
        <v>13</v>
      </c>
      <c r="L284" s="1014"/>
      <c r="M284" s="1015"/>
      <c r="N284" s="1013" t="s">
        <v>277</v>
      </c>
      <c r="O284" s="1014"/>
      <c r="P284" s="1015"/>
      <c r="Q284" s="1014" t="s">
        <v>278</v>
      </c>
      <c r="R284" s="1014"/>
      <c r="S284" s="1014"/>
      <c r="T284" s="1011"/>
      <c r="U284" s="1003"/>
    </row>
    <row r="285" spans="1:21" s="8" customFormat="1" ht="16.5" customHeight="1">
      <c r="A285" s="1119"/>
      <c r="B285" s="1119"/>
      <c r="C285" s="1119"/>
      <c r="D285" s="1120"/>
      <c r="E285" s="578"/>
      <c r="F285" s="579"/>
      <c r="G285" s="580"/>
      <c r="H285" s="1113" t="s">
        <v>15</v>
      </c>
      <c r="I285" s="1114"/>
      <c r="J285" s="1115"/>
      <c r="K285" s="1013" t="s">
        <v>16</v>
      </c>
      <c r="L285" s="1014"/>
      <c r="M285" s="1015"/>
      <c r="N285" s="1013" t="s">
        <v>17</v>
      </c>
      <c r="O285" s="1014"/>
      <c r="P285" s="1015"/>
      <c r="Q285" s="1014" t="s">
        <v>166</v>
      </c>
      <c r="R285" s="1014"/>
      <c r="S285" s="1014"/>
      <c r="T285" s="1011"/>
      <c r="U285" s="1003"/>
    </row>
    <row r="286" spans="1:21" s="8" customFormat="1" ht="14.25" customHeight="1">
      <c r="A286" s="1119"/>
      <c r="B286" s="1119"/>
      <c r="C286" s="1119"/>
      <c r="D286" s="1120"/>
      <c r="E286" s="581"/>
      <c r="F286" s="582"/>
      <c r="G286" s="583"/>
      <c r="H286" s="1125" t="s">
        <v>19</v>
      </c>
      <c r="I286" s="1126"/>
      <c r="J286" s="1127"/>
      <c r="K286" s="1019" t="s">
        <v>19</v>
      </c>
      <c r="L286" s="1020"/>
      <c r="M286" s="1021"/>
      <c r="N286" s="1013" t="s">
        <v>20</v>
      </c>
      <c r="O286" s="1014"/>
      <c r="P286" s="1015"/>
      <c r="Q286" s="23"/>
      <c r="R286" s="23"/>
      <c r="S286" s="23"/>
      <c r="T286" s="1011"/>
      <c r="U286" s="1003"/>
    </row>
    <row r="287" spans="1:21" s="8" customFormat="1" ht="13.5" customHeight="1">
      <c r="A287" s="1119"/>
      <c r="B287" s="1119"/>
      <c r="C287" s="1119"/>
      <c r="D287" s="1120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011"/>
      <c r="U287" s="1003"/>
    </row>
    <row r="288" spans="1:21" s="8" customFormat="1" ht="13.5" customHeight="1">
      <c r="A288" s="1121"/>
      <c r="B288" s="1121"/>
      <c r="C288" s="1121"/>
      <c r="D288" s="1122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012"/>
      <c r="U288" s="1005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116" t="s">
        <v>21</v>
      </c>
      <c r="B290" s="1116"/>
      <c r="C290" s="1116"/>
      <c r="D290" s="1117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498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528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00" t="s">
        <v>274</v>
      </c>
      <c r="B320" s="1000"/>
      <c r="C320" s="1000"/>
      <c r="D320" s="1118"/>
      <c r="E320" s="429"/>
      <c r="F320" s="430"/>
      <c r="G320" s="431"/>
      <c r="H320" s="1123" t="s">
        <v>275</v>
      </c>
      <c r="I320" s="1124"/>
      <c r="J320" s="1124"/>
      <c r="K320" s="1124"/>
      <c r="L320" s="1124"/>
      <c r="M320" s="1124"/>
      <c r="N320" s="1124"/>
      <c r="O320" s="1124"/>
      <c r="P320" s="1124"/>
      <c r="Q320" s="1124"/>
      <c r="R320" s="1124"/>
      <c r="S320" s="1124"/>
      <c r="T320" s="1010" t="s">
        <v>276</v>
      </c>
      <c r="U320" s="1001"/>
    </row>
    <row r="321" spans="1:23" s="8" customFormat="1" ht="15" customHeight="1">
      <c r="A321" s="1119"/>
      <c r="B321" s="1119"/>
      <c r="C321" s="1119"/>
      <c r="D321" s="1120"/>
      <c r="E321" s="578"/>
      <c r="F321" s="579"/>
      <c r="G321" s="580"/>
      <c r="H321" s="429"/>
      <c r="I321" s="430"/>
      <c r="J321" s="431"/>
      <c r="K321" s="1016" t="s">
        <v>6</v>
      </c>
      <c r="L321" s="1017"/>
      <c r="M321" s="1018"/>
      <c r="N321" s="52"/>
      <c r="O321" s="33"/>
      <c r="P321" s="53"/>
      <c r="T321" s="1011"/>
      <c r="U321" s="1003"/>
    </row>
    <row r="322" spans="1:23" s="8" customFormat="1" ht="15.75" customHeight="1">
      <c r="A322" s="1119"/>
      <c r="B322" s="1119"/>
      <c r="C322" s="1119"/>
      <c r="D322" s="1120"/>
      <c r="E322" s="1113" t="s">
        <v>7</v>
      </c>
      <c r="F322" s="1114"/>
      <c r="G322" s="1115"/>
      <c r="H322" s="1113" t="s">
        <v>8</v>
      </c>
      <c r="I322" s="1114"/>
      <c r="J322" s="1115"/>
      <c r="K322" s="1013" t="s">
        <v>9</v>
      </c>
      <c r="L322" s="1014"/>
      <c r="M322" s="1015"/>
      <c r="N322" s="1013" t="s">
        <v>10</v>
      </c>
      <c r="O322" s="1014"/>
      <c r="P322" s="1015"/>
      <c r="Q322" s="1014"/>
      <c r="R322" s="1014"/>
      <c r="S322" s="1014"/>
      <c r="T322" s="1011"/>
      <c r="U322" s="1003"/>
    </row>
    <row r="323" spans="1:23" s="8" customFormat="1" ht="17.25" customHeight="1">
      <c r="A323" s="1119"/>
      <c r="B323" s="1119"/>
      <c r="C323" s="1119"/>
      <c r="D323" s="1120"/>
      <c r="E323" s="1113" t="s">
        <v>11</v>
      </c>
      <c r="F323" s="1114"/>
      <c r="G323" s="1115"/>
      <c r="H323" s="1113" t="s">
        <v>12</v>
      </c>
      <c r="I323" s="1114"/>
      <c r="J323" s="1115"/>
      <c r="K323" s="1013" t="s">
        <v>13</v>
      </c>
      <c r="L323" s="1014"/>
      <c r="M323" s="1015"/>
      <c r="N323" s="1013" t="s">
        <v>277</v>
      </c>
      <c r="O323" s="1014"/>
      <c r="P323" s="1015"/>
      <c r="Q323" s="1014" t="s">
        <v>278</v>
      </c>
      <c r="R323" s="1014"/>
      <c r="S323" s="1014"/>
      <c r="T323" s="1011"/>
      <c r="U323" s="1003"/>
    </row>
    <row r="324" spans="1:23" s="8" customFormat="1" ht="16.5" customHeight="1">
      <c r="A324" s="1119"/>
      <c r="B324" s="1119"/>
      <c r="C324" s="1119"/>
      <c r="D324" s="1120"/>
      <c r="E324" s="578"/>
      <c r="F324" s="579"/>
      <c r="G324" s="580"/>
      <c r="H324" s="1113" t="s">
        <v>15</v>
      </c>
      <c r="I324" s="1114"/>
      <c r="J324" s="1115"/>
      <c r="K324" s="1013" t="s">
        <v>16</v>
      </c>
      <c r="L324" s="1014"/>
      <c r="M324" s="1015"/>
      <c r="N324" s="1013" t="s">
        <v>17</v>
      </c>
      <c r="O324" s="1014"/>
      <c r="P324" s="1015"/>
      <c r="Q324" s="1014" t="s">
        <v>166</v>
      </c>
      <c r="R324" s="1014"/>
      <c r="S324" s="1014"/>
      <c r="T324" s="1011"/>
      <c r="U324" s="1003"/>
    </row>
    <row r="325" spans="1:23" s="8" customFormat="1" ht="14.25" customHeight="1">
      <c r="A325" s="1119"/>
      <c r="B325" s="1119"/>
      <c r="C325" s="1119"/>
      <c r="D325" s="1120"/>
      <c r="E325" s="581"/>
      <c r="F325" s="582"/>
      <c r="G325" s="583"/>
      <c r="H325" s="1125" t="s">
        <v>19</v>
      </c>
      <c r="I325" s="1126"/>
      <c r="J325" s="1127"/>
      <c r="K325" s="1019" t="s">
        <v>19</v>
      </c>
      <c r="L325" s="1020"/>
      <c r="M325" s="1021"/>
      <c r="N325" s="1013" t="s">
        <v>20</v>
      </c>
      <c r="O325" s="1014"/>
      <c r="P325" s="1015"/>
      <c r="Q325" s="23"/>
      <c r="R325" s="23"/>
      <c r="S325" s="23"/>
      <c r="T325" s="1011"/>
      <c r="U325" s="1003"/>
    </row>
    <row r="326" spans="1:23" s="8" customFormat="1" ht="13.5" customHeight="1">
      <c r="A326" s="1119"/>
      <c r="B326" s="1119"/>
      <c r="C326" s="1119"/>
      <c r="D326" s="1120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011"/>
      <c r="U326" s="1003"/>
    </row>
    <row r="327" spans="1:23" s="8" customFormat="1" ht="13.5" customHeight="1">
      <c r="A327" s="1121"/>
      <c r="B327" s="1121"/>
      <c r="C327" s="1121"/>
      <c r="D327" s="1122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012"/>
      <c r="U327" s="1005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116" t="s">
        <v>21</v>
      </c>
      <c r="B329" s="1116"/>
      <c r="C329" s="1116"/>
      <c r="D329" s="1117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551</v>
      </c>
    </row>
    <row r="2" spans="1:20" s="3" customFormat="1">
      <c r="B2" s="36" t="s">
        <v>2</v>
      </c>
      <c r="C2" s="2">
        <v>3.6</v>
      </c>
      <c r="D2" s="36" t="s">
        <v>552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00" t="s">
        <v>3</v>
      </c>
      <c r="B4" s="1001"/>
      <c r="C4" s="1001"/>
      <c r="D4" s="1002"/>
      <c r="E4" s="357"/>
      <c r="F4" s="8"/>
      <c r="G4" s="802"/>
      <c r="H4" s="1019" t="s">
        <v>4</v>
      </c>
      <c r="I4" s="1020"/>
      <c r="J4" s="1020"/>
      <c r="K4" s="1020"/>
      <c r="L4" s="1020"/>
      <c r="M4" s="1020"/>
      <c r="N4" s="1014"/>
      <c r="O4" s="1014"/>
      <c r="P4" s="1014"/>
      <c r="Q4" s="1008"/>
      <c r="R4" s="1008"/>
      <c r="S4" s="1009"/>
      <c r="T4" s="1010" t="s">
        <v>5</v>
      </c>
    </row>
    <row r="5" spans="1:20" s="10" customFormat="1" ht="18.75">
      <c r="A5" s="1003"/>
      <c r="B5" s="1003"/>
      <c r="C5" s="1003"/>
      <c r="D5" s="1004"/>
      <c r="E5" s="16"/>
      <c r="F5" s="8"/>
      <c r="G5" s="802"/>
      <c r="H5" s="16"/>
      <c r="I5" s="8"/>
      <c r="J5" s="27"/>
      <c r="K5" s="249"/>
      <c r="L5" s="806" t="s">
        <v>6</v>
      </c>
      <c r="M5" s="249"/>
      <c r="N5" s="52"/>
      <c r="O5" s="33"/>
      <c r="P5" s="53"/>
      <c r="Q5" s="8"/>
      <c r="R5" s="8"/>
      <c r="S5" s="27"/>
      <c r="T5" s="1011"/>
    </row>
    <row r="6" spans="1:20" s="10" customFormat="1" ht="19.5" customHeight="1">
      <c r="A6" s="1003"/>
      <c r="B6" s="1003"/>
      <c r="C6" s="1003"/>
      <c r="D6" s="1004"/>
      <c r="E6" s="1013" t="s">
        <v>7</v>
      </c>
      <c r="F6" s="1014"/>
      <c r="G6" s="1015"/>
      <c r="H6" s="805"/>
      <c r="I6" s="806" t="s">
        <v>8</v>
      </c>
      <c r="J6" s="250"/>
      <c r="K6" s="249"/>
      <c r="L6" s="806" t="s">
        <v>9</v>
      </c>
      <c r="M6" s="249"/>
      <c r="N6" s="1147"/>
      <c r="O6" s="1148"/>
      <c r="P6" s="1149"/>
      <c r="Q6" s="1014"/>
      <c r="R6" s="1014"/>
      <c r="S6" s="1015"/>
      <c r="T6" s="1011"/>
    </row>
    <row r="7" spans="1:20" s="10" customFormat="1" ht="21" customHeight="1">
      <c r="A7" s="1003"/>
      <c r="B7" s="1003"/>
      <c r="C7" s="1003"/>
      <c r="D7" s="1004"/>
      <c r="E7" s="1013" t="s">
        <v>11</v>
      </c>
      <c r="F7" s="1014"/>
      <c r="G7" s="1015"/>
      <c r="H7" s="805"/>
      <c r="I7" s="806" t="s">
        <v>12</v>
      </c>
      <c r="J7" s="250"/>
      <c r="K7" s="249"/>
      <c r="L7" s="806" t="s">
        <v>13</v>
      </c>
      <c r="M7" s="249"/>
      <c r="N7" s="1013" t="s">
        <v>164</v>
      </c>
      <c r="O7" s="1014"/>
      <c r="P7" s="1015"/>
      <c r="Q7" s="1014" t="s">
        <v>278</v>
      </c>
      <c r="R7" s="1014"/>
      <c r="S7" s="1015"/>
      <c r="T7" s="1011"/>
    </row>
    <row r="8" spans="1:20" s="10" customFormat="1" ht="18.75">
      <c r="A8" s="1003"/>
      <c r="B8" s="1003"/>
      <c r="C8" s="1003"/>
      <c r="D8" s="1004"/>
      <c r="E8" s="16"/>
      <c r="F8" s="801"/>
      <c r="G8" s="802"/>
      <c r="H8" s="805"/>
      <c r="I8" s="806" t="s">
        <v>15</v>
      </c>
      <c r="J8" s="250"/>
      <c r="K8" s="249"/>
      <c r="L8" s="806" t="s">
        <v>16</v>
      </c>
      <c r="M8" s="249"/>
      <c r="N8" s="1013" t="s">
        <v>17</v>
      </c>
      <c r="O8" s="1014"/>
      <c r="P8" s="1015"/>
      <c r="Q8" s="1014" t="s">
        <v>166</v>
      </c>
      <c r="R8" s="1014"/>
      <c r="S8" s="1015"/>
      <c r="T8" s="1011"/>
    </row>
    <row r="9" spans="1:20" s="10" customFormat="1" ht="18.75">
      <c r="A9" s="1003"/>
      <c r="B9" s="1003"/>
      <c r="C9" s="1003"/>
      <c r="D9" s="1004"/>
      <c r="E9" s="28"/>
      <c r="F9" s="803"/>
      <c r="G9" s="804"/>
      <c r="H9" s="362"/>
      <c r="I9" s="807" t="s">
        <v>19</v>
      </c>
      <c r="J9" s="363"/>
      <c r="K9" s="23"/>
      <c r="L9" s="803" t="s">
        <v>19</v>
      </c>
      <c r="M9" s="23"/>
      <c r="N9" s="1019" t="s">
        <v>20</v>
      </c>
      <c r="O9" s="1020"/>
      <c r="P9" s="1021"/>
      <c r="Q9" s="23"/>
      <c r="R9" s="23"/>
      <c r="S9" s="30"/>
      <c r="T9" s="1011"/>
    </row>
    <row r="10" spans="1:20">
      <c r="A10" s="1003"/>
      <c r="B10" s="1003"/>
      <c r="C10" s="1003"/>
      <c r="D10" s="1004"/>
      <c r="E10" s="20" t="s">
        <v>7</v>
      </c>
      <c r="F10" s="20" t="s">
        <v>167</v>
      </c>
      <c r="G10" s="802" t="s">
        <v>168</v>
      </c>
      <c r="H10" s="20" t="s">
        <v>7</v>
      </c>
      <c r="I10" s="20" t="s">
        <v>167</v>
      </c>
      <c r="J10" s="802" t="s">
        <v>168</v>
      </c>
      <c r="K10" s="20" t="s">
        <v>7</v>
      </c>
      <c r="L10" s="20" t="s">
        <v>167</v>
      </c>
      <c r="M10" s="802" t="s">
        <v>168</v>
      </c>
      <c r="N10" s="34" t="s">
        <v>7</v>
      </c>
      <c r="O10" s="802" t="s">
        <v>167</v>
      </c>
      <c r="P10" s="802" t="s">
        <v>168</v>
      </c>
      <c r="Q10" s="20" t="s">
        <v>7</v>
      </c>
      <c r="R10" s="20" t="s">
        <v>167</v>
      </c>
      <c r="S10" s="802" t="s">
        <v>168</v>
      </c>
      <c r="T10" s="1011"/>
    </row>
    <row r="11" spans="1:20">
      <c r="A11" s="1005"/>
      <c r="B11" s="1005"/>
      <c r="C11" s="1005"/>
      <c r="D11" s="1006"/>
      <c r="E11" s="22" t="s">
        <v>11</v>
      </c>
      <c r="F11" s="22" t="s">
        <v>169</v>
      </c>
      <c r="G11" s="804" t="s">
        <v>170</v>
      </c>
      <c r="H11" s="22" t="s">
        <v>11</v>
      </c>
      <c r="I11" s="22" t="s">
        <v>169</v>
      </c>
      <c r="J11" s="804" t="s">
        <v>170</v>
      </c>
      <c r="K11" s="22" t="s">
        <v>11</v>
      </c>
      <c r="L11" s="22" t="s">
        <v>169</v>
      </c>
      <c r="M11" s="804" t="s">
        <v>170</v>
      </c>
      <c r="N11" s="22" t="s">
        <v>11</v>
      </c>
      <c r="O11" s="804" t="s">
        <v>169</v>
      </c>
      <c r="P11" s="804" t="s">
        <v>170</v>
      </c>
      <c r="Q11" s="22" t="s">
        <v>11</v>
      </c>
      <c r="R11" s="22" t="s">
        <v>169</v>
      </c>
      <c r="S11" s="804" t="s">
        <v>170</v>
      </c>
      <c r="T11" s="1012"/>
    </row>
    <row r="12" spans="1:20" s="364" customFormat="1" ht="18.75" customHeight="1">
      <c r="A12" s="1150" t="s">
        <v>21</v>
      </c>
      <c r="B12" s="1150"/>
      <c r="C12" s="1150"/>
      <c r="D12" s="1151"/>
      <c r="E12" s="867">
        <f>SUM(E13:E25)</f>
        <v>81310</v>
      </c>
      <c r="F12" s="867">
        <f>SUM(F13:F25)</f>
        <v>40643</v>
      </c>
      <c r="G12" s="867">
        <f t="shared" ref="G12:S12" si="0">SUM(G13:G25)</f>
        <v>40667</v>
      </c>
      <c r="H12" s="867">
        <f t="shared" si="0"/>
        <v>57148</v>
      </c>
      <c r="I12" s="867">
        <f t="shared" si="0"/>
        <v>27609</v>
      </c>
      <c r="J12" s="867">
        <f t="shared" si="0"/>
        <v>29539</v>
      </c>
      <c r="K12" s="867">
        <f t="shared" si="0"/>
        <v>19755</v>
      </c>
      <c r="L12" s="867">
        <f t="shared" si="0"/>
        <v>10243</v>
      </c>
      <c r="M12" s="867">
        <f t="shared" si="0"/>
        <v>9512</v>
      </c>
      <c r="N12" s="867">
        <f t="shared" si="0"/>
        <v>3087</v>
      </c>
      <c r="O12" s="867">
        <f t="shared" si="0"/>
        <v>1620</v>
      </c>
      <c r="P12" s="867">
        <f t="shared" si="0"/>
        <v>1467</v>
      </c>
      <c r="Q12" s="867">
        <f t="shared" si="0"/>
        <v>1231</v>
      </c>
      <c r="R12" s="867">
        <f t="shared" si="0"/>
        <v>1082</v>
      </c>
      <c r="S12" s="867">
        <f t="shared" si="0"/>
        <v>149</v>
      </c>
      <c r="T12" s="868" t="s">
        <v>11</v>
      </c>
    </row>
    <row r="13" spans="1:20" ht="18.75" customHeight="1">
      <c r="A13" s="365"/>
      <c r="B13" s="59" t="s">
        <v>22</v>
      </c>
      <c r="C13" s="366"/>
      <c r="D13" s="367"/>
      <c r="E13" s="869">
        <f t="shared" ref="E13:E25" si="1">E45+E75+E105+E135+E165+E195+E225+E255</f>
        <v>35229</v>
      </c>
      <c r="F13" s="869">
        <f t="shared" ref="F13:S13" si="2">F45+F75+F105+F135+F165+F195+F225+F255</f>
        <v>16882</v>
      </c>
      <c r="G13" s="869">
        <f t="shared" si="2"/>
        <v>18347</v>
      </c>
      <c r="H13" s="869">
        <f t="shared" si="2"/>
        <v>17659</v>
      </c>
      <c r="I13" s="869">
        <f t="shared" si="2"/>
        <v>7858</v>
      </c>
      <c r="J13" s="869">
        <f t="shared" si="2"/>
        <v>9801</v>
      </c>
      <c r="K13" s="869">
        <f t="shared" si="2"/>
        <v>13892</v>
      </c>
      <c r="L13" s="869">
        <f t="shared" si="2"/>
        <v>6962</v>
      </c>
      <c r="M13" s="869">
        <f t="shared" si="2"/>
        <v>6930</v>
      </c>
      <c r="N13" s="869">
        <f t="shared" si="2"/>
        <v>3087</v>
      </c>
      <c r="O13" s="869">
        <f t="shared" si="2"/>
        <v>1620</v>
      </c>
      <c r="P13" s="869">
        <f t="shared" si="2"/>
        <v>1467</v>
      </c>
      <c r="Q13" s="869">
        <f t="shared" si="2"/>
        <v>591</v>
      </c>
      <c r="R13" s="869">
        <f t="shared" si="2"/>
        <v>442</v>
      </c>
      <c r="S13" s="869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869">
        <f t="shared" si="1"/>
        <v>3728</v>
      </c>
      <c r="F14" s="869">
        <f t="shared" ref="F14:J25" si="3">F46+F76+F106+F136+F166+F196+F226+F256</f>
        <v>1842</v>
      </c>
      <c r="G14" s="869">
        <f t="shared" si="3"/>
        <v>1886</v>
      </c>
      <c r="H14" s="869">
        <f t="shared" si="3"/>
        <v>3728</v>
      </c>
      <c r="I14" s="869">
        <f t="shared" si="3"/>
        <v>1842</v>
      </c>
      <c r="J14" s="869">
        <f t="shared" si="3"/>
        <v>1886</v>
      </c>
      <c r="K14" s="869" t="s">
        <v>25</v>
      </c>
      <c r="L14" s="869" t="s">
        <v>25</v>
      </c>
      <c r="M14" s="869" t="s">
        <v>25</v>
      </c>
      <c r="N14" s="869" t="s">
        <v>25</v>
      </c>
      <c r="O14" s="869" t="s">
        <v>25</v>
      </c>
      <c r="P14" s="869" t="s">
        <v>25</v>
      </c>
      <c r="Q14" s="869" t="s">
        <v>25</v>
      </c>
      <c r="R14" s="869" t="s">
        <v>25</v>
      </c>
      <c r="S14" s="869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869">
        <f t="shared" si="1"/>
        <v>4285</v>
      </c>
      <c r="F15" s="869">
        <f t="shared" si="3"/>
        <v>2276</v>
      </c>
      <c r="G15" s="869">
        <f t="shared" si="3"/>
        <v>2009</v>
      </c>
      <c r="H15" s="869">
        <f t="shared" si="3"/>
        <v>2510</v>
      </c>
      <c r="I15" s="869">
        <f t="shared" si="3"/>
        <v>1323</v>
      </c>
      <c r="J15" s="869">
        <f t="shared" si="3"/>
        <v>1187</v>
      </c>
      <c r="K15" s="869">
        <f>K47+K77+K107+K137+K167+K197+K227+K257</f>
        <v>1686</v>
      </c>
      <c r="L15" s="869">
        <f>L47+L77+L107+L137+L167+L197+L227+L257</f>
        <v>864</v>
      </c>
      <c r="M15" s="869">
        <f>M47+M77+M107+M137+M167+M197+M227+M257</f>
        <v>822</v>
      </c>
      <c r="N15" s="869" t="s">
        <v>25</v>
      </c>
      <c r="O15" s="869" t="s">
        <v>25</v>
      </c>
      <c r="P15" s="869" t="s">
        <v>25</v>
      </c>
      <c r="Q15" s="869" t="s">
        <v>25</v>
      </c>
      <c r="R15" s="869" t="s">
        <v>25</v>
      </c>
      <c r="S15" s="869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869">
        <f t="shared" si="1"/>
        <v>3100</v>
      </c>
      <c r="F16" s="869">
        <f t="shared" si="3"/>
        <v>1542</v>
      </c>
      <c r="G16" s="869">
        <f t="shared" si="3"/>
        <v>1558</v>
      </c>
      <c r="H16" s="869">
        <f t="shared" si="3"/>
        <v>3100</v>
      </c>
      <c r="I16" s="869">
        <f t="shared" si="3"/>
        <v>1542</v>
      </c>
      <c r="J16" s="869">
        <f t="shared" si="3"/>
        <v>1558</v>
      </c>
      <c r="K16" s="869" t="s">
        <v>25</v>
      </c>
      <c r="L16" s="869" t="s">
        <v>25</v>
      </c>
      <c r="M16" s="869" t="s">
        <v>25</v>
      </c>
      <c r="N16" s="869" t="s">
        <v>25</v>
      </c>
      <c r="O16" s="869" t="s">
        <v>25</v>
      </c>
      <c r="P16" s="869" t="s">
        <v>25</v>
      </c>
      <c r="Q16" s="869" t="s">
        <v>25</v>
      </c>
      <c r="R16" s="869" t="s">
        <v>25</v>
      </c>
      <c r="S16" s="869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869">
        <f t="shared" si="1"/>
        <v>5994</v>
      </c>
      <c r="F17" s="869">
        <f t="shared" si="3"/>
        <v>3017</v>
      </c>
      <c r="G17" s="869">
        <f t="shared" si="3"/>
        <v>2977</v>
      </c>
      <c r="H17" s="869">
        <f t="shared" si="3"/>
        <v>3923</v>
      </c>
      <c r="I17" s="869">
        <f t="shared" si="3"/>
        <v>1907</v>
      </c>
      <c r="J17" s="869">
        <f t="shared" si="3"/>
        <v>2016</v>
      </c>
      <c r="K17" s="869">
        <f t="shared" ref="K17:M22" si="4">K49+K79+K109+K139+K169+K199+K229+K259</f>
        <v>1995</v>
      </c>
      <c r="L17" s="869">
        <f t="shared" si="4"/>
        <v>1034</v>
      </c>
      <c r="M17" s="869">
        <f t="shared" si="4"/>
        <v>961</v>
      </c>
      <c r="N17" s="869" t="s">
        <v>25</v>
      </c>
      <c r="O17" s="869" t="s">
        <v>25</v>
      </c>
      <c r="P17" s="869" t="s">
        <v>25</v>
      </c>
      <c r="Q17" s="869">
        <f t="shared" ref="Q17:R19" si="5">Q49+Q79+Q109+Q139+Q169+Q199+Q229+Q259</f>
        <v>76</v>
      </c>
      <c r="R17" s="869">
        <f t="shared" si="5"/>
        <v>76</v>
      </c>
      <c r="S17" s="869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869">
        <f t="shared" si="1"/>
        <v>3797</v>
      </c>
      <c r="F18" s="869">
        <f t="shared" si="3"/>
        <v>1865</v>
      </c>
      <c r="G18" s="869">
        <f t="shared" si="3"/>
        <v>1932</v>
      </c>
      <c r="H18" s="869">
        <f t="shared" si="3"/>
        <v>3711</v>
      </c>
      <c r="I18" s="869">
        <f t="shared" si="3"/>
        <v>1779</v>
      </c>
      <c r="J18" s="869">
        <f t="shared" si="3"/>
        <v>1932</v>
      </c>
      <c r="K18" s="869" t="s">
        <v>25</v>
      </c>
      <c r="L18" s="869" t="s">
        <v>25</v>
      </c>
      <c r="M18" s="869" t="s">
        <v>25</v>
      </c>
      <c r="N18" s="869" t="s">
        <v>25</v>
      </c>
      <c r="O18" s="869" t="s">
        <v>25</v>
      </c>
      <c r="P18" s="869" t="s">
        <v>25</v>
      </c>
      <c r="Q18" s="869">
        <f t="shared" si="5"/>
        <v>86</v>
      </c>
      <c r="R18" s="869">
        <f t="shared" si="5"/>
        <v>86</v>
      </c>
      <c r="S18" s="869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869">
        <f t="shared" si="1"/>
        <v>4336</v>
      </c>
      <c r="F19" s="869">
        <f t="shared" si="3"/>
        <v>2233</v>
      </c>
      <c r="G19" s="869">
        <f t="shared" si="3"/>
        <v>2103</v>
      </c>
      <c r="H19" s="869">
        <f t="shared" si="3"/>
        <v>4188</v>
      </c>
      <c r="I19" s="869">
        <f t="shared" si="3"/>
        <v>2085</v>
      </c>
      <c r="J19" s="869">
        <f t="shared" si="3"/>
        <v>2103</v>
      </c>
      <c r="K19" s="869" t="s">
        <v>25</v>
      </c>
      <c r="L19" s="869" t="s">
        <v>25</v>
      </c>
      <c r="M19" s="869" t="s">
        <v>25</v>
      </c>
      <c r="N19" s="869" t="s">
        <v>25</v>
      </c>
      <c r="O19" s="869" t="s">
        <v>25</v>
      </c>
      <c r="P19" s="869" t="s">
        <v>25</v>
      </c>
      <c r="Q19" s="869">
        <f t="shared" si="5"/>
        <v>148</v>
      </c>
      <c r="R19" s="869">
        <f t="shared" si="5"/>
        <v>148</v>
      </c>
      <c r="S19" s="869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869">
        <f t="shared" si="1"/>
        <v>6748</v>
      </c>
      <c r="F20" s="869">
        <f t="shared" si="3"/>
        <v>3440</v>
      </c>
      <c r="G20" s="869">
        <f t="shared" si="3"/>
        <v>3308</v>
      </c>
      <c r="H20" s="869">
        <f t="shared" si="3"/>
        <v>6152</v>
      </c>
      <c r="I20" s="869">
        <f t="shared" si="3"/>
        <v>3069</v>
      </c>
      <c r="J20" s="869">
        <f t="shared" si="3"/>
        <v>3083</v>
      </c>
      <c r="K20" s="869">
        <f t="shared" si="4"/>
        <v>596</v>
      </c>
      <c r="L20" s="869">
        <f t="shared" si="4"/>
        <v>371</v>
      </c>
      <c r="M20" s="869">
        <f t="shared" si="4"/>
        <v>225</v>
      </c>
      <c r="N20" s="869" t="s">
        <v>25</v>
      </c>
      <c r="O20" s="869" t="s">
        <v>25</v>
      </c>
      <c r="P20" s="869" t="s">
        <v>25</v>
      </c>
      <c r="Q20" s="869" t="s">
        <v>25</v>
      </c>
      <c r="R20" s="869" t="s">
        <v>25</v>
      </c>
      <c r="S20" s="869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869">
        <f t="shared" si="1"/>
        <v>2100</v>
      </c>
      <c r="F21" s="869">
        <f t="shared" si="3"/>
        <v>1095</v>
      </c>
      <c r="G21" s="869">
        <f t="shared" si="3"/>
        <v>1005</v>
      </c>
      <c r="H21" s="869">
        <f t="shared" si="3"/>
        <v>1390</v>
      </c>
      <c r="I21" s="869">
        <f t="shared" si="3"/>
        <v>702</v>
      </c>
      <c r="J21" s="869">
        <f t="shared" si="3"/>
        <v>688</v>
      </c>
      <c r="K21" s="869">
        <f t="shared" si="4"/>
        <v>710</v>
      </c>
      <c r="L21" s="869">
        <f t="shared" si="4"/>
        <v>393</v>
      </c>
      <c r="M21" s="869">
        <f t="shared" si="4"/>
        <v>317</v>
      </c>
      <c r="N21" s="869" t="s">
        <v>25</v>
      </c>
      <c r="O21" s="869" t="s">
        <v>25</v>
      </c>
      <c r="P21" s="869" t="s">
        <v>25</v>
      </c>
      <c r="Q21" s="869" t="s">
        <v>25</v>
      </c>
      <c r="R21" s="869" t="s">
        <v>25</v>
      </c>
      <c r="S21" s="869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869">
        <f t="shared" si="1"/>
        <v>3592</v>
      </c>
      <c r="F22" s="869">
        <f t="shared" si="3"/>
        <v>1983</v>
      </c>
      <c r="G22" s="869">
        <f t="shared" si="3"/>
        <v>1609</v>
      </c>
      <c r="H22" s="869">
        <f t="shared" si="3"/>
        <v>2749</v>
      </c>
      <c r="I22" s="869">
        <f t="shared" si="3"/>
        <v>1365</v>
      </c>
      <c r="J22" s="869">
        <f t="shared" si="3"/>
        <v>1384</v>
      </c>
      <c r="K22" s="869">
        <f t="shared" si="4"/>
        <v>619</v>
      </c>
      <c r="L22" s="869">
        <f t="shared" si="4"/>
        <v>394</v>
      </c>
      <c r="M22" s="869">
        <f t="shared" si="4"/>
        <v>225</v>
      </c>
      <c r="N22" s="869" t="s">
        <v>25</v>
      </c>
      <c r="O22" s="869" t="s">
        <v>25</v>
      </c>
      <c r="P22" s="869" t="s">
        <v>25</v>
      </c>
      <c r="Q22" s="869">
        <f t="shared" ref="Q22:R24" si="6">Q54+Q84+Q114+Q144+Q174+Q204+Q234+Q264</f>
        <v>224</v>
      </c>
      <c r="R22" s="869">
        <f t="shared" si="6"/>
        <v>224</v>
      </c>
      <c r="S22" s="869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869">
        <f t="shared" si="1"/>
        <v>2364</v>
      </c>
      <c r="F23" s="869">
        <f t="shared" si="3"/>
        <v>1196</v>
      </c>
      <c r="G23" s="869">
        <f t="shared" si="3"/>
        <v>1168</v>
      </c>
      <c r="H23" s="869">
        <f t="shared" si="3"/>
        <v>2364</v>
      </c>
      <c r="I23" s="869">
        <f t="shared" si="3"/>
        <v>1196</v>
      </c>
      <c r="J23" s="869">
        <f t="shared" si="3"/>
        <v>1168</v>
      </c>
      <c r="K23" s="869" t="s">
        <v>25</v>
      </c>
      <c r="L23" s="869" t="s">
        <v>25</v>
      </c>
      <c r="M23" s="869" t="s">
        <v>25</v>
      </c>
      <c r="N23" s="869" t="s">
        <v>25</v>
      </c>
      <c r="O23" s="869" t="s">
        <v>25</v>
      </c>
      <c r="P23" s="869" t="s">
        <v>25</v>
      </c>
      <c r="Q23" s="869">
        <f t="shared" si="6"/>
        <v>0</v>
      </c>
      <c r="R23" s="869">
        <f t="shared" si="6"/>
        <v>0</v>
      </c>
      <c r="S23" s="869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869">
        <f t="shared" si="1"/>
        <v>3221</v>
      </c>
      <c r="F24" s="869">
        <f t="shared" si="3"/>
        <v>1788</v>
      </c>
      <c r="G24" s="869">
        <f t="shared" si="3"/>
        <v>1433</v>
      </c>
      <c r="H24" s="869">
        <f t="shared" si="3"/>
        <v>2858</v>
      </c>
      <c r="I24" s="869">
        <f t="shared" si="3"/>
        <v>1457</v>
      </c>
      <c r="J24" s="869">
        <f t="shared" si="3"/>
        <v>1401</v>
      </c>
      <c r="K24" s="869">
        <f>K56+K86+K116+K146+K176+K206+K236+K266</f>
        <v>257</v>
      </c>
      <c r="L24" s="869">
        <f>L56+L86+L116+L146+L176+L206+L236+L266</f>
        <v>225</v>
      </c>
      <c r="M24" s="869">
        <f>M56+M86+M116+M146+M176+M206+M236+M266</f>
        <v>32</v>
      </c>
      <c r="N24" s="869" t="s">
        <v>25</v>
      </c>
      <c r="O24" s="869" t="s">
        <v>25</v>
      </c>
      <c r="P24" s="869" t="s">
        <v>25</v>
      </c>
      <c r="Q24" s="869">
        <f t="shared" si="6"/>
        <v>106</v>
      </c>
      <c r="R24" s="869">
        <f t="shared" si="6"/>
        <v>106</v>
      </c>
      <c r="S24" s="869" t="s">
        <v>25</v>
      </c>
      <c r="T24" s="848" t="s">
        <v>46</v>
      </c>
      <c r="U24" s="870"/>
      <c r="V24" s="11"/>
    </row>
    <row r="25" spans="1:22">
      <c r="A25" s="23"/>
      <c r="B25" s="49" t="s">
        <v>47</v>
      </c>
      <c r="C25" s="23"/>
      <c r="D25" s="30"/>
      <c r="E25" s="871">
        <f t="shared" si="1"/>
        <v>2816</v>
      </c>
      <c r="F25" s="871">
        <f t="shared" si="3"/>
        <v>1484</v>
      </c>
      <c r="G25" s="871">
        <f t="shared" si="3"/>
        <v>1332</v>
      </c>
      <c r="H25" s="871">
        <f t="shared" si="3"/>
        <v>2816</v>
      </c>
      <c r="I25" s="871">
        <f t="shared" si="3"/>
        <v>1484</v>
      </c>
      <c r="J25" s="871">
        <f t="shared" si="3"/>
        <v>1332</v>
      </c>
      <c r="K25" s="871" t="s">
        <v>25</v>
      </c>
      <c r="L25" s="871" t="s">
        <v>25</v>
      </c>
      <c r="M25" s="871" t="s">
        <v>25</v>
      </c>
      <c r="N25" s="871" t="s">
        <v>25</v>
      </c>
      <c r="O25" s="871" t="s">
        <v>25</v>
      </c>
      <c r="P25" s="871" t="s">
        <v>25</v>
      </c>
      <c r="Q25" s="871" t="s">
        <v>25</v>
      </c>
      <c r="R25" s="871" t="s">
        <v>25</v>
      </c>
      <c r="S25" s="871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540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546</v>
      </c>
    </row>
    <row r="30" spans="1:22" s="346" customFormat="1" ht="17.25" customHeight="1">
      <c r="B30" s="4"/>
      <c r="C30" s="376" t="s">
        <v>541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547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548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00" t="s">
        <v>3</v>
      </c>
      <c r="B36" s="1001"/>
      <c r="C36" s="1001"/>
      <c r="D36" s="1002"/>
      <c r="E36" s="357"/>
      <c r="F36" s="8"/>
      <c r="G36" s="802"/>
      <c r="H36" s="1019" t="s">
        <v>4</v>
      </c>
      <c r="I36" s="1020"/>
      <c r="J36" s="1020"/>
      <c r="K36" s="1020"/>
      <c r="L36" s="1020"/>
      <c r="M36" s="1020"/>
      <c r="N36" s="1014"/>
      <c r="O36" s="1014"/>
      <c r="P36" s="1014"/>
      <c r="Q36" s="1008"/>
      <c r="R36" s="1008"/>
      <c r="S36" s="1009"/>
      <c r="T36" s="1010" t="s">
        <v>5</v>
      </c>
    </row>
    <row r="37" spans="1:20" s="10" customFormat="1" ht="18.75">
      <c r="A37" s="1003"/>
      <c r="B37" s="1003"/>
      <c r="C37" s="1003"/>
      <c r="D37" s="1004"/>
      <c r="E37" s="16"/>
      <c r="F37" s="8"/>
      <c r="G37" s="802"/>
      <c r="H37" s="16"/>
      <c r="I37" s="8"/>
      <c r="J37" s="27"/>
      <c r="K37" s="249"/>
      <c r="L37" s="806" t="s">
        <v>6</v>
      </c>
      <c r="M37" s="249"/>
      <c r="N37" s="52"/>
      <c r="O37" s="33"/>
      <c r="P37" s="53"/>
      <c r="Q37" s="8"/>
      <c r="R37" s="8"/>
      <c r="S37" s="27"/>
      <c r="T37" s="1011"/>
    </row>
    <row r="38" spans="1:20" s="10" customFormat="1" ht="19.5" customHeight="1">
      <c r="A38" s="1003"/>
      <c r="B38" s="1003"/>
      <c r="C38" s="1003"/>
      <c r="D38" s="1004"/>
      <c r="E38" s="1013" t="s">
        <v>7</v>
      </c>
      <c r="F38" s="1014"/>
      <c r="G38" s="1015"/>
      <c r="H38" s="805"/>
      <c r="I38" s="806" t="s">
        <v>8</v>
      </c>
      <c r="J38" s="250"/>
      <c r="K38" s="249"/>
      <c r="L38" s="806" t="s">
        <v>9</v>
      </c>
      <c r="M38" s="249"/>
      <c r="N38" s="1147"/>
      <c r="O38" s="1148"/>
      <c r="P38" s="1149"/>
      <c r="Q38" s="1014"/>
      <c r="R38" s="1014"/>
      <c r="S38" s="1015"/>
      <c r="T38" s="1011"/>
    </row>
    <row r="39" spans="1:20" s="10" customFormat="1" ht="21" customHeight="1">
      <c r="A39" s="1003"/>
      <c r="B39" s="1003"/>
      <c r="C39" s="1003"/>
      <c r="D39" s="1004"/>
      <c r="E39" s="1013" t="s">
        <v>11</v>
      </c>
      <c r="F39" s="1014"/>
      <c r="G39" s="1015"/>
      <c r="H39" s="805"/>
      <c r="I39" s="806" t="s">
        <v>12</v>
      </c>
      <c r="J39" s="250"/>
      <c r="K39" s="249"/>
      <c r="L39" s="806" t="s">
        <v>13</v>
      </c>
      <c r="M39" s="249"/>
      <c r="N39" s="1013" t="s">
        <v>164</v>
      </c>
      <c r="O39" s="1014"/>
      <c r="P39" s="1015"/>
      <c r="Q39" s="1014" t="s">
        <v>278</v>
      </c>
      <c r="R39" s="1014"/>
      <c r="S39" s="1015"/>
      <c r="T39" s="1011"/>
    </row>
    <row r="40" spans="1:20" s="10" customFormat="1" ht="18.75">
      <c r="A40" s="1003"/>
      <c r="B40" s="1003"/>
      <c r="C40" s="1003"/>
      <c r="D40" s="1004"/>
      <c r="E40" s="16"/>
      <c r="F40" s="801"/>
      <c r="G40" s="802"/>
      <c r="H40" s="805"/>
      <c r="I40" s="806" t="s">
        <v>15</v>
      </c>
      <c r="J40" s="250"/>
      <c r="K40" s="249"/>
      <c r="L40" s="806" t="s">
        <v>16</v>
      </c>
      <c r="M40" s="249"/>
      <c r="N40" s="1013" t="s">
        <v>17</v>
      </c>
      <c r="O40" s="1014"/>
      <c r="P40" s="1015"/>
      <c r="Q40" s="1014" t="s">
        <v>166</v>
      </c>
      <c r="R40" s="1014"/>
      <c r="S40" s="1015"/>
      <c r="T40" s="1011"/>
    </row>
    <row r="41" spans="1:20" s="10" customFormat="1" ht="18.75">
      <c r="A41" s="1003"/>
      <c r="B41" s="1003"/>
      <c r="C41" s="1003"/>
      <c r="D41" s="1004"/>
      <c r="E41" s="28"/>
      <c r="F41" s="803"/>
      <c r="G41" s="804"/>
      <c r="H41" s="362"/>
      <c r="I41" s="807" t="s">
        <v>19</v>
      </c>
      <c r="J41" s="363"/>
      <c r="K41" s="23"/>
      <c r="L41" s="803" t="s">
        <v>19</v>
      </c>
      <c r="M41" s="23"/>
      <c r="N41" s="1019" t="s">
        <v>20</v>
      </c>
      <c r="O41" s="1020"/>
      <c r="P41" s="1021"/>
      <c r="Q41" s="23"/>
      <c r="R41" s="23"/>
      <c r="S41" s="30"/>
      <c r="T41" s="1011"/>
    </row>
    <row r="42" spans="1:20">
      <c r="A42" s="1003"/>
      <c r="B42" s="1003"/>
      <c r="C42" s="1003"/>
      <c r="D42" s="1004"/>
      <c r="E42" s="20" t="s">
        <v>7</v>
      </c>
      <c r="F42" s="20" t="s">
        <v>167</v>
      </c>
      <c r="G42" s="802" t="s">
        <v>168</v>
      </c>
      <c r="H42" s="20" t="s">
        <v>7</v>
      </c>
      <c r="I42" s="20" t="s">
        <v>167</v>
      </c>
      <c r="J42" s="802" t="s">
        <v>168</v>
      </c>
      <c r="K42" s="20" t="s">
        <v>7</v>
      </c>
      <c r="L42" s="20" t="s">
        <v>167</v>
      </c>
      <c r="M42" s="802" t="s">
        <v>168</v>
      </c>
      <c r="N42" s="34" t="s">
        <v>7</v>
      </c>
      <c r="O42" s="802" t="s">
        <v>167</v>
      </c>
      <c r="P42" s="802" t="s">
        <v>168</v>
      </c>
      <c r="Q42" s="20" t="s">
        <v>7</v>
      </c>
      <c r="R42" s="20" t="s">
        <v>167</v>
      </c>
      <c r="S42" s="802" t="s">
        <v>168</v>
      </c>
      <c r="T42" s="1011"/>
    </row>
    <row r="43" spans="1:20">
      <c r="A43" s="1005"/>
      <c r="B43" s="1005"/>
      <c r="C43" s="1005"/>
      <c r="D43" s="1006"/>
      <c r="E43" s="22" t="s">
        <v>11</v>
      </c>
      <c r="F43" s="22" t="s">
        <v>169</v>
      </c>
      <c r="G43" s="804" t="s">
        <v>170</v>
      </c>
      <c r="H43" s="22" t="s">
        <v>11</v>
      </c>
      <c r="I43" s="22" t="s">
        <v>169</v>
      </c>
      <c r="J43" s="804" t="s">
        <v>170</v>
      </c>
      <c r="K43" s="22" t="s">
        <v>11</v>
      </c>
      <c r="L43" s="22" t="s">
        <v>169</v>
      </c>
      <c r="M43" s="804" t="s">
        <v>170</v>
      </c>
      <c r="N43" s="22" t="s">
        <v>11</v>
      </c>
      <c r="O43" s="804" t="s">
        <v>169</v>
      </c>
      <c r="P43" s="804" t="s">
        <v>170</v>
      </c>
      <c r="Q43" s="22" t="s">
        <v>11</v>
      </c>
      <c r="R43" s="22" t="s">
        <v>169</v>
      </c>
      <c r="S43" s="804" t="s">
        <v>170</v>
      </c>
      <c r="T43" s="1012"/>
    </row>
    <row r="44" spans="1:20" s="364" customFormat="1" ht="18.75" customHeight="1">
      <c r="A44" s="969" t="s">
        <v>21</v>
      </c>
      <c r="B44" s="969"/>
      <c r="C44" s="969"/>
      <c r="D44" s="970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794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499</v>
      </c>
    </row>
    <row r="64" spans="1:20" s="3" customFormat="1">
      <c r="B64" s="36" t="s">
        <v>2</v>
      </c>
      <c r="C64" s="2">
        <v>3.6</v>
      </c>
      <c r="D64" s="36" t="s">
        <v>529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00" t="s">
        <v>3</v>
      </c>
      <c r="B66" s="1001"/>
      <c r="C66" s="1001"/>
      <c r="D66" s="1002"/>
      <c r="E66" s="357"/>
      <c r="F66" s="8"/>
      <c r="G66" s="802"/>
      <c r="H66" s="1019" t="s">
        <v>4</v>
      </c>
      <c r="I66" s="1020"/>
      <c r="J66" s="1020"/>
      <c r="K66" s="1020"/>
      <c r="L66" s="1020"/>
      <c r="M66" s="1020"/>
      <c r="N66" s="1014"/>
      <c r="O66" s="1014"/>
      <c r="P66" s="1014"/>
      <c r="Q66" s="1008"/>
      <c r="R66" s="1008"/>
      <c r="S66" s="1009"/>
      <c r="T66" s="1010" t="s">
        <v>5</v>
      </c>
    </row>
    <row r="67" spans="1:20" s="10" customFormat="1" ht="18.75">
      <c r="A67" s="1003"/>
      <c r="B67" s="1003"/>
      <c r="C67" s="1003"/>
      <c r="D67" s="1004"/>
      <c r="E67" s="16"/>
      <c r="F67" s="8"/>
      <c r="G67" s="802"/>
      <c r="H67" s="16"/>
      <c r="I67" s="8"/>
      <c r="J67" s="27"/>
      <c r="K67" s="249"/>
      <c r="L67" s="806" t="s">
        <v>6</v>
      </c>
      <c r="M67" s="249"/>
      <c r="N67" s="52"/>
      <c r="O67" s="33"/>
      <c r="P67" s="53"/>
      <c r="Q67" s="8"/>
      <c r="R67" s="8"/>
      <c r="S67" s="27"/>
      <c r="T67" s="1011"/>
    </row>
    <row r="68" spans="1:20" s="10" customFormat="1" ht="19.5" customHeight="1">
      <c r="A68" s="1003"/>
      <c r="B68" s="1003"/>
      <c r="C68" s="1003"/>
      <c r="D68" s="1004"/>
      <c r="E68" s="1013" t="s">
        <v>7</v>
      </c>
      <c r="F68" s="1014"/>
      <c r="G68" s="1015"/>
      <c r="H68" s="805"/>
      <c r="I68" s="806" t="s">
        <v>8</v>
      </c>
      <c r="J68" s="250"/>
      <c r="K68" s="249"/>
      <c r="L68" s="806" t="s">
        <v>9</v>
      </c>
      <c r="M68" s="249"/>
      <c r="N68" s="1147"/>
      <c r="O68" s="1148"/>
      <c r="P68" s="1149"/>
      <c r="Q68" s="1014"/>
      <c r="R68" s="1014"/>
      <c r="S68" s="1015"/>
      <c r="T68" s="1011"/>
    </row>
    <row r="69" spans="1:20" s="10" customFormat="1" ht="21" customHeight="1">
      <c r="A69" s="1003"/>
      <c r="B69" s="1003"/>
      <c r="C69" s="1003"/>
      <c r="D69" s="1004"/>
      <c r="E69" s="1013" t="s">
        <v>11</v>
      </c>
      <c r="F69" s="1014"/>
      <c r="G69" s="1015"/>
      <c r="H69" s="805"/>
      <c r="I69" s="806" t="s">
        <v>12</v>
      </c>
      <c r="J69" s="250"/>
      <c r="K69" s="249"/>
      <c r="L69" s="806" t="s">
        <v>13</v>
      </c>
      <c r="M69" s="249"/>
      <c r="N69" s="1013" t="s">
        <v>164</v>
      </c>
      <c r="O69" s="1014"/>
      <c r="P69" s="1015"/>
      <c r="Q69" s="1014" t="s">
        <v>278</v>
      </c>
      <c r="R69" s="1014"/>
      <c r="S69" s="1015"/>
      <c r="T69" s="1011"/>
    </row>
    <row r="70" spans="1:20" s="10" customFormat="1" ht="18.75">
      <c r="A70" s="1003"/>
      <c r="B70" s="1003"/>
      <c r="C70" s="1003"/>
      <c r="D70" s="1004"/>
      <c r="E70" s="16"/>
      <c r="F70" s="801"/>
      <c r="G70" s="802"/>
      <c r="H70" s="805"/>
      <c r="I70" s="806" t="s">
        <v>15</v>
      </c>
      <c r="J70" s="250"/>
      <c r="K70" s="249"/>
      <c r="L70" s="806" t="s">
        <v>16</v>
      </c>
      <c r="M70" s="249"/>
      <c r="N70" s="1013" t="s">
        <v>17</v>
      </c>
      <c r="O70" s="1014"/>
      <c r="P70" s="1015"/>
      <c r="Q70" s="1014" t="s">
        <v>166</v>
      </c>
      <c r="R70" s="1014"/>
      <c r="S70" s="1015"/>
      <c r="T70" s="1011"/>
    </row>
    <row r="71" spans="1:20" s="10" customFormat="1" ht="18.75">
      <c r="A71" s="1003"/>
      <c r="B71" s="1003"/>
      <c r="C71" s="1003"/>
      <c r="D71" s="1004"/>
      <c r="E71" s="28"/>
      <c r="F71" s="803"/>
      <c r="G71" s="804"/>
      <c r="H71" s="362"/>
      <c r="I71" s="807" t="s">
        <v>19</v>
      </c>
      <c r="J71" s="363"/>
      <c r="K71" s="23"/>
      <c r="L71" s="803" t="s">
        <v>19</v>
      </c>
      <c r="M71" s="23"/>
      <c r="N71" s="1019" t="s">
        <v>20</v>
      </c>
      <c r="O71" s="1020"/>
      <c r="P71" s="1021"/>
      <c r="Q71" s="23"/>
      <c r="R71" s="23"/>
      <c r="S71" s="30"/>
      <c r="T71" s="1011"/>
    </row>
    <row r="72" spans="1:20">
      <c r="A72" s="1003"/>
      <c r="B72" s="1003"/>
      <c r="C72" s="1003"/>
      <c r="D72" s="1004"/>
      <c r="E72" s="20" t="s">
        <v>7</v>
      </c>
      <c r="F72" s="20" t="s">
        <v>167</v>
      </c>
      <c r="G72" s="802" t="s">
        <v>168</v>
      </c>
      <c r="H72" s="20" t="s">
        <v>7</v>
      </c>
      <c r="I72" s="20" t="s">
        <v>167</v>
      </c>
      <c r="J72" s="802" t="s">
        <v>168</v>
      </c>
      <c r="K72" s="20" t="s">
        <v>7</v>
      </c>
      <c r="L72" s="20" t="s">
        <v>167</v>
      </c>
      <c r="M72" s="802" t="s">
        <v>168</v>
      </c>
      <c r="N72" s="34" t="s">
        <v>7</v>
      </c>
      <c r="O72" s="802" t="s">
        <v>167</v>
      </c>
      <c r="P72" s="802" t="s">
        <v>168</v>
      </c>
      <c r="Q72" s="20" t="s">
        <v>7</v>
      </c>
      <c r="R72" s="20" t="s">
        <v>167</v>
      </c>
      <c r="S72" s="802" t="s">
        <v>168</v>
      </c>
      <c r="T72" s="1011"/>
    </row>
    <row r="73" spans="1:20">
      <c r="A73" s="1005"/>
      <c r="B73" s="1005"/>
      <c r="C73" s="1005"/>
      <c r="D73" s="1006"/>
      <c r="E73" s="22" t="s">
        <v>11</v>
      </c>
      <c r="F73" s="22" t="s">
        <v>169</v>
      </c>
      <c r="G73" s="804" t="s">
        <v>170</v>
      </c>
      <c r="H73" s="22" t="s">
        <v>11</v>
      </c>
      <c r="I73" s="22" t="s">
        <v>169</v>
      </c>
      <c r="J73" s="804" t="s">
        <v>170</v>
      </c>
      <c r="K73" s="22" t="s">
        <v>11</v>
      </c>
      <c r="L73" s="22" t="s">
        <v>169</v>
      </c>
      <c r="M73" s="804" t="s">
        <v>170</v>
      </c>
      <c r="N73" s="22" t="s">
        <v>11</v>
      </c>
      <c r="O73" s="804" t="s">
        <v>169</v>
      </c>
      <c r="P73" s="804" t="s">
        <v>170</v>
      </c>
      <c r="Q73" s="22" t="s">
        <v>11</v>
      </c>
      <c r="R73" s="22" t="s">
        <v>169</v>
      </c>
      <c r="S73" s="804" t="s">
        <v>170</v>
      </c>
      <c r="T73" s="1012"/>
    </row>
    <row r="74" spans="1:20" s="364" customFormat="1" ht="18.75" customHeight="1">
      <c r="A74" s="969" t="s">
        <v>21</v>
      </c>
      <c r="B74" s="969"/>
      <c r="C74" s="969"/>
      <c r="D74" s="970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794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00" t="s">
        <v>3</v>
      </c>
      <c r="B96" s="1001"/>
      <c r="C96" s="1001"/>
      <c r="D96" s="1002"/>
      <c r="E96" s="357"/>
      <c r="F96" s="8"/>
      <c r="G96" s="802"/>
      <c r="H96" s="1019" t="s">
        <v>4</v>
      </c>
      <c r="I96" s="1020"/>
      <c r="J96" s="1020"/>
      <c r="K96" s="1020"/>
      <c r="L96" s="1020"/>
      <c r="M96" s="1020"/>
      <c r="N96" s="1014"/>
      <c r="O96" s="1014"/>
      <c r="P96" s="1014"/>
      <c r="Q96" s="1008"/>
      <c r="R96" s="1008"/>
      <c r="S96" s="1009"/>
      <c r="T96" s="1010" t="s">
        <v>5</v>
      </c>
    </row>
    <row r="97" spans="1:25" s="10" customFormat="1" ht="18.75">
      <c r="A97" s="1003"/>
      <c r="B97" s="1003"/>
      <c r="C97" s="1003"/>
      <c r="D97" s="1004"/>
      <c r="E97" s="16"/>
      <c r="F97" s="8"/>
      <c r="G97" s="802"/>
      <c r="H97" s="16"/>
      <c r="I97" s="8"/>
      <c r="J97" s="27"/>
      <c r="K97" s="249"/>
      <c r="L97" s="806" t="s">
        <v>6</v>
      </c>
      <c r="M97" s="249"/>
      <c r="N97" s="52"/>
      <c r="O97" s="33"/>
      <c r="P97" s="53"/>
      <c r="Q97" s="8"/>
      <c r="R97" s="8"/>
      <c r="S97" s="27"/>
      <c r="T97" s="1011"/>
    </row>
    <row r="98" spans="1:25" s="10" customFormat="1" ht="19.5" customHeight="1">
      <c r="A98" s="1003"/>
      <c r="B98" s="1003"/>
      <c r="C98" s="1003"/>
      <c r="D98" s="1004"/>
      <c r="E98" s="1013" t="s">
        <v>7</v>
      </c>
      <c r="F98" s="1014"/>
      <c r="G98" s="1015"/>
      <c r="H98" s="805"/>
      <c r="I98" s="806" t="s">
        <v>8</v>
      </c>
      <c r="J98" s="250"/>
      <c r="K98" s="249"/>
      <c r="L98" s="806" t="s">
        <v>9</v>
      </c>
      <c r="M98" s="249"/>
      <c r="N98" s="1147"/>
      <c r="O98" s="1148"/>
      <c r="P98" s="1149"/>
      <c r="Q98" s="1014"/>
      <c r="R98" s="1014"/>
      <c r="S98" s="1015"/>
      <c r="T98" s="1011"/>
    </row>
    <row r="99" spans="1:25" s="10" customFormat="1" ht="21" customHeight="1">
      <c r="A99" s="1003"/>
      <c r="B99" s="1003"/>
      <c r="C99" s="1003"/>
      <c r="D99" s="1004"/>
      <c r="E99" s="1013" t="s">
        <v>11</v>
      </c>
      <c r="F99" s="1014"/>
      <c r="G99" s="1015"/>
      <c r="H99" s="805"/>
      <c r="I99" s="806" t="s">
        <v>12</v>
      </c>
      <c r="J99" s="250"/>
      <c r="K99" s="249"/>
      <c r="L99" s="806" t="s">
        <v>13</v>
      </c>
      <c r="M99" s="249"/>
      <c r="N99" s="1013" t="s">
        <v>164</v>
      </c>
      <c r="O99" s="1014"/>
      <c r="P99" s="1015"/>
      <c r="Q99" s="1014" t="s">
        <v>278</v>
      </c>
      <c r="R99" s="1014"/>
      <c r="S99" s="1015"/>
      <c r="T99" s="1011"/>
    </row>
    <row r="100" spans="1:25" s="10" customFormat="1" ht="18.75">
      <c r="A100" s="1003"/>
      <c r="B100" s="1003"/>
      <c r="C100" s="1003"/>
      <c r="D100" s="1004"/>
      <c r="E100" s="16"/>
      <c r="F100" s="801"/>
      <c r="G100" s="802"/>
      <c r="H100" s="805"/>
      <c r="I100" s="806" t="s">
        <v>15</v>
      </c>
      <c r="J100" s="250"/>
      <c r="K100" s="249"/>
      <c r="L100" s="806" t="s">
        <v>16</v>
      </c>
      <c r="M100" s="249"/>
      <c r="N100" s="1013" t="s">
        <v>17</v>
      </c>
      <c r="O100" s="1014"/>
      <c r="P100" s="1015"/>
      <c r="Q100" s="1014" t="s">
        <v>166</v>
      </c>
      <c r="R100" s="1014"/>
      <c r="S100" s="1015"/>
      <c r="T100" s="1011"/>
    </row>
    <row r="101" spans="1:25" s="10" customFormat="1" ht="18.75">
      <c r="A101" s="1003"/>
      <c r="B101" s="1003"/>
      <c r="C101" s="1003"/>
      <c r="D101" s="1004"/>
      <c r="E101" s="28"/>
      <c r="F101" s="803"/>
      <c r="G101" s="804"/>
      <c r="H101" s="362"/>
      <c r="I101" s="807" t="s">
        <v>19</v>
      </c>
      <c r="J101" s="363"/>
      <c r="K101" s="23"/>
      <c r="L101" s="803" t="s">
        <v>19</v>
      </c>
      <c r="M101" s="23"/>
      <c r="N101" s="1019" t="s">
        <v>20</v>
      </c>
      <c r="O101" s="1020"/>
      <c r="P101" s="1021"/>
      <c r="Q101" s="23"/>
      <c r="R101" s="23"/>
      <c r="S101" s="30"/>
      <c r="T101" s="1011"/>
    </row>
    <row r="102" spans="1:25">
      <c r="A102" s="1003"/>
      <c r="B102" s="1003"/>
      <c r="C102" s="1003"/>
      <c r="D102" s="1004"/>
      <c r="E102" s="20" t="s">
        <v>7</v>
      </c>
      <c r="F102" s="20" t="s">
        <v>167</v>
      </c>
      <c r="G102" s="802" t="s">
        <v>168</v>
      </c>
      <c r="H102" s="20" t="s">
        <v>7</v>
      </c>
      <c r="I102" s="20" t="s">
        <v>167</v>
      </c>
      <c r="J102" s="802" t="s">
        <v>168</v>
      </c>
      <c r="K102" s="20" t="s">
        <v>7</v>
      </c>
      <c r="L102" s="20" t="s">
        <v>167</v>
      </c>
      <c r="M102" s="802" t="s">
        <v>168</v>
      </c>
      <c r="N102" s="34" t="s">
        <v>7</v>
      </c>
      <c r="O102" s="802" t="s">
        <v>167</v>
      </c>
      <c r="P102" s="802" t="s">
        <v>168</v>
      </c>
      <c r="Q102" s="20" t="s">
        <v>7</v>
      </c>
      <c r="R102" s="20" t="s">
        <v>167</v>
      </c>
      <c r="S102" s="802" t="s">
        <v>168</v>
      </c>
      <c r="T102" s="1011"/>
    </row>
    <row r="103" spans="1:25">
      <c r="A103" s="1005"/>
      <c r="B103" s="1005"/>
      <c r="C103" s="1005"/>
      <c r="D103" s="1006"/>
      <c r="E103" s="22" t="s">
        <v>11</v>
      </c>
      <c r="F103" s="22" t="s">
        <v>169</v>
      </c>
      <c r="G103" s="804" t="s">
        <v>170</v>
      </c>
      <c r="H103" s="22" t="s">
        <v>11</v>
      </c>
      <c r="I103" s="22" t="s">
        <v>169</v>
      </c>
      <c r="J103" s="804" t="s">
        <v>170</v>
      </c>
      <c r="K103" s="22" t="s">
        <v>11</v>
      </c>
      <c r="L103" s="22" t="s">
        <v>169</v>
      </c>
      <c r="M103" s="804" t="s">
        <v>170</v>
      </c>
      <c r="N103" s="22" t="s">
        <v>11</v>
      </c>
      <c r="O103" s="804" t="s">
        <v>169</v>
      </c>
      <c r="P103" s="804" t="s">
        <v>170</v>
      </c>
      <c r="Q103" s="22" t="s">
        <v>11</v>
      </c>
      <c r="R103" s="22" t="s">
        <v>169</v>
      </c>
      <c r="S103" s="804" t="s">
        <v>170</v>
      </c>
      <c r="T103" s="1012"/>
    </row>
    <row r="104" spans="1:25" s="364" customFormat="1" ht="18.75" customHeight="1">
      <c r="A104" s="969" t="s">
        <v>21</v>
      </c>
      <c r="B104" s="969"/>
      <c r="C104" s="969"/>
      <c r="D104" s="970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794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778">
        <f t="shared" si="24"/>
        <v>3871</v>
      </c>
      <c r="F107" s="778">
        <f t="shared" si="25"/>
        <v>2018</v>
      </c>
      <c r="G107" s="778">
        <f t="shared" si="25"/>
        <v>1853</v>
      </c>
      <c r="H107" s="778">
        <f t="shared" si="26"/>
        <v>2185</v>
      </c>
      <c r="I107" s="778">
        <v>1154</v>
      </c>
      <c r="J107" s="779">
        <v>1031</v>
      </c>
      <c r="K107" s="778">
        <f t="shared" si="27"/>
        <v>1686</v>
      </c>
      <c r="L107" s="778">
        <v>864</v>
      </c>
      <c r="M107" s="778">
        <v>822</v>
      </c>
      <c r="N107" s="778">
        <f t="shared" si="28"/>
        <v>0</v>
      </c>
      <c r="O107" s="778"/>
      <c r="P107" s="778"/>
      <c r="Q107" s="778">
        <f t="shared" si="29"/>
        <v>0</v>
      </c>
      <c r="R107" s="778"/>
      <c r="S107" s="779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778">
        <f t="shared" si="24"/>
        <v>1991</v>
      </c>
      <c r="F108" s="778">
        <f t="shared" si="25"/>
        <v>1055</v>
      </c>
      <c r="G108" s="778">
        <f t="shared" si="25"/>
        <v>936</v>
      </c>
      <c r="H108" s="778">
        <f t="shared" si="26"/>
        <v>1991</v>
      </c>
      <c r="I108" s="778">
        <v>1055</v>
      </c>
      <c r="J108" s="779">
        <v>936</v>
      </c>
      <c r="K108" s="778">
        <f t="shared" si="27"/>
        <v>0</v>
      </c>
      <c r="L108" s="778"/>
      <c r="M108" s="778"/>
      <c r="N108" s="778">
        <f t="shared" si="28"/>
        <v>0</v>
      </c>
      <c r="O108" s="778"/>
      <c r="P108" s="778"/>
      <c r="Q108" s="778">
        <f t="shared" si="29"/>
        <v>0</v>
      </c>
      <c r="R108" s="778"/>
      <c r="S108" s="779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778">
        <f t="shared" si="24"/>
        <v>4765</v>
      </c>
      <c r="F112" s="778">
        <f t="shared" si="25"/>
        <v>2583</v>
      </c>
      <c r="G112" s="778">
        <f t="shared" si="25"/>
        <v>2182</v>
      </c>
      <c r="H112" s="778">
        <f t="shared" si="26"/>
        <v>4169</v>
      </c>
      <c r="I112" s="778">
        <v>2212</v>
      </c>
      <c r="J112" s="779">
        <v>1957</v>
      </c>
      <c r="K112" s="778">
        <f>SUM(L112:M112)</f>
        <v>596</v>
      </c>
      <c r="L112" s="778">
        <v>371</v>
      </c>
      <c r="M112" s="778">
        <v>225</v>
      </c>
      <c r="N112" s="778">
        <f t="shared" si="28"/>
        <v>0</v>
      </c>
      <c r="O112" s="778"/>
      <c r="P112" s="778"/>
      <c r="Q112" s="778">
        <f t="shared" si="29"/>
        <v>0</v>
      </c>
      <c r="R112" s="778"/>
      <c r="S112" s="779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778">
        <f t="shared" si="24"/>
        <v>1772</v>
      </c>
      <c r="F113" s="778">
        <f t="shared" si="25"/>
        <v>958</v>
      </c>
      <c r="G113" s="778">
        <f t="shared" si="25"/>
        <v>814</v>
      </c>
      <c r="H113" s="778">
        <f t="shared" si="26"/>
        <v>1062</v>
      </c>
      <c r="I113" s="778">
        <v>565</v>
      </c>
      <c r="J113" s="779">
        <v>497</v>
      </c>
      <c r="K113" s="778">
        <f t="shared" si="27"/>
        <v>710</v>
      </c>
      <c r="L113" s="778">
        <v>393</v>
      </c>
      <c r="M113" s="778">
        <v>317</v>
      </c>
      <c r="N113" s="778">
        <f t="shared" si="28"/>
        <v>0</v>
      </c>
      <c r="O113" s="778"/>
      <c r="P113" s="778"/>
      <c r="Q113" s="778">
        <f t="shared" si="29"/>
        <v>0</v>
      </c>
      <c r="R113" s="778"/>
      <c r="S113" s="779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778">
        <f t="shared" si="24"/>
        <v>2732</v>
      </c>
      <c r="F114" s="778">
        <f t="shared" si="25"/>
        <v>1481</v>
      </c>
      <c r="G114" s="778">
        <f t="shared" si="25"/>
        <v>1251</v>
      </c>
      <c r="H114" s="778">
        <f t="shared" si="26"/>
        <v>2113</v>
      </c>
      <c r="I114" s="778">
        <v>1087</v>
      </c>
      <c r="J114" s="779">
        <v>1026</v>
      </c>
      <c r="K114" s="778">
        <f t="shared" si="27"/>
        <v>619</v>
      </c>
      <c r="L114" s="778">
        <v>394</v>
      </c>
      <c r="M114" s="778">
        <v>225</v>
      </c>
      <c r="N114" s="778">
        <f t="shared" si="28"/>
        <v>0</v>
      </c>
      <c r="O114" s="778"/>
      <c r="P114" s="778"/>
      <c r="Q114" s="778">
        <f t="shared" si="29"/>
        <v>0</v>
      </c>
      <c r="R114" s="778"/>
      <c r="S114" s="779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778">
        <f t="shared" si="24"/>
        <v>1500</v>
      </c>
      <c r="F115" s="778">
        <f t="shared" si="25"/>
        <v>774</v>
      </c>
      <c r="G115" s="778">
        <f t="shared" si="25"/>
        <v>726</v>
      </c>
      <c r="H115" s="778">
        <f t="shared" si="26"/>
        <v>1500</v>
      </c>
      <c r="I115" s="778">
        <v>774</v>
      </c>
      <c r="J115" s="779">
        <v>726</v>
      </c>
      <c r="K115" s="778">
        <f t="shared" si="27"/>
        <v>0</v>
      </c>
      <c r="L115" s="778"/>
      <c r="M115" s="778"/>
      <c r="N115" s="778">
        <f t="shared" si="28"/>
        <v>0</v>
      </c>
      <c r="O115" s="778"/>
      <c r="P115" s="778"/>
      <c r="Q115" s="778">
        <f t="shared" si="29"/>
        <v>0</v>
      </c>
      <c r="R115" s="778"/>
      <c r="S115" s="779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536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00" t="s">
        <v>3</v>
      </c>
      <c r="B126" s="1001"/>
      <c r="C126" s="1001"/>
      <c r="D126" s="1002"/>
      <c r="E126" s="357"/>
      <c r="F126" s="8"/>
      <c r="G126" s="802"/>
      <c r="H126" s="1019" t="s">
        <v>4</v>
      </c>
      <c r="I126" s="1020"/>
      <c r="J126" s="1020"/>
      <c r="K126" s="1020"/>
      <c r="L126" s="1020"/>
      <c r="M126" s="1020"/>
      <c r="N126" s="1014"/>
      <c r="O126" s="1014"/>
      <c r="P126" s="1014"/>
      <c r="Q126" s="1008"/>
      <c r="R126" s="1008"/>
      <c r="S126" s="1009"/>
      <c r="T126" s="1010" t="s">
        <v>5</v>
      </c>
    </row>
    <row r="127" spans="1:20" s="10" customFormat="1" ht="18.75">
      <c r="A127" s="1003"/>
      <c r="B127" s="1003"/>
      <c r="C127" s="1003"/>
      <c r="D127" s="1004"/>
      <c r="E127" s="16"/>
      <c r="F127" s="8"/>
      <c r="G127" s="802"/>
      <c r="H127" s="16"/>
      <c r="I127" s="8"/>
      <c r="J127" s="27"/>
      <c r="K127" s="249"/>
      <c r="L127" s="806" t="s">
        <v>6</v>
      </c>
      <c r="M127" s="249"/>
      <c r="N127" s="52"/>
      <c r="O127" s="33"/>
      <c r="P127" s="53"/>
      <c r="Q127" s="8"/>
      <c r="R127" s="8"/>
      <c r="S127" s="27"/>
      <c r="T127" s="1011"/>
    </row>
    <row r="128" spans="1:20" s="10" customFormat="1" ht="19.5" customHeight="1">
      <c r="A128" s="1003"/>
      <c r="B128" s="1003"/>
      <c r="C128" s="1003"/>
      <c r="D128" s="1004"/>
      <c r="E128" s="1013" t="s">
        <v>7</v>
      </c>
      <c r="F128" s="1014"/>
      <c r="G128" s="1015"/>
      <c r="H128" s="805"/>
      <c r="I128" s="806" t="s">
        <v>8</v>
      </c>
      <c r="J128" s="250"/>
      <c r="K128" s="249"/>
      <c r="L128" s="806" t="s">
        <v>9</v>
      </c>
      <c r="M128" s="249"/>
      <c r="N128" s="1147"/>
      <c r="O128" s="1148"/>
      <c r="P128" s="1149"/>
      <c r="Q128" s="1014"/>
      <c r="R128" s="1014"/>
      <c r="S128" s="1015"/>
      <c r="T128" s="1011"/>
    </row>
    <row r="129" spans="1:20" s="10" customFormat="1" ht="21" customHeight="1">
      <c r="A129" s="1003"/>
      <c r="B129" s="1003"/>
      <c r="C129" s="1003"/>
      <c r="D129" s="1004"/>
      <c r="E129" s="1013" t="s">
        <v>11</v>
      </c>
      <c r="F129" s="1014"/>
      <c r="G129" s="1015"/>
      <c r="H129" s="805"/>
      <c r="I129" s="806" t="s">
        <v>12</v>
      </c>
      <c r="J129" s="250"/>
      <c r="K129" s="249"/>
      <c r="L129" s="806" t="s">
        <v>13</v>
      </c>
      <c r="M129" s="249"/>
      <c r="N129" s="1013" t="s">
        <v>164</v>
      </c>
      <c r="O129" s="1014"/>
      <c r="P129" s="1015"/>
      <c r="Q129" s="1014" t="s">
        <v>278</v>
      </c>
      <c r="R129" s="1014"/>
      <c r="S129" s="1015"/>
      <c r="T129" s="1011"/>
    </row>
    <row r="130" spans="1:20" s="10" customFormat="1" ht="18.75">
      <c r="A130" s="1003"/>
      <c r="B130" s="1003"/>
      <c r="C130" s="1003"/>
      <c r="D130" s="1004"/>
      <c r="E130" s="16"/>
      <c r="F130" s="801"/>
      <c r="G130" s="802"/>
      <c r="H130" s="805"/>
      <c r="I130" s="806" t="s">
        <v>15</v>
      </c>
      <c r="J130" s="250"/>
      <c r="K130" s="249"/>
      <c r="L130" s="806" t="s">
        <v>16</v>
      </c>
      <c r="M130" s="249"/>
      <c r="N130" s="1013" t="s">
        <v>17</v>
      </c>
      <c r="O130" s="1014"/>
      <c r="P130" s="1015"/>
      <c r="Q130" s="1014" t="s">
        <v>166</v>
      </c>
      <c r="R130" s="1014"/>
      <c r="S130" s="1015"/>
      <c r="T130" s="1011"/>
    </row>
    <row r="131" spans="1:20" s="10" customFormat="1" ht="18.75">
      <c r="A131" s="1003"/>
      <c r="B131" s="1003"/>
      <c r="C131" s="1003"/>
      <c r="D131" s="1004"/>
      <c r="E131" s="28"/>
      <c r="F131" s="803"/>
      <c r="G131" s="804"/>
      <c r="H131" s="362"/>
      <c r="I131" s="807" t="s">
        <v>19</v>
      </c>
      <c r="J131" s="363"/>
      <c r="K131" s="23"/>
      <c r="L131" s="803" t="s">
        <v>19</v>
      </c>
      <c r="M131" s="23"/>
      <c r="N131" s="1019" t="s">
        <v>20</v>
      </c>
      <c r="O131" s="1020"/>
      <c r="P131" s="1021"/>
      <c r="Q131" s="23"/>
      <c r="R131" s="23"/>
      <c r="S131" s="30"/>
      <c r="T131" s="1011"/>
    </row>
    <row r="132" spans="1:20">
      <c r="A132" s="1003"/>
      <c r="B132" s="1003"/>
      <c r="C132" s="1003"/>
      <c r="D132" s="1004"/>
      <c r="E132" s="20" t="s">
        <v>7</v>
      </c>
      <c r="F132" s="20" t="s">
        <v>167</v>
      </c>
      <c r="G132" s="802" t="s">
        <v>168</v>
      </c>
      <c r="H132" s="20" t="s">
        <v>7</v>
      </c>
      <c r="I132" s="20" t="s">
        <v>167</v>
      </c>
      <c r="J132" s="802" t="s">
        <v>168</v>
      </c>
      <c r="K132" s="20" t="s">
        <v>7</v>
      </c>
      <c r="L132" s="20" t="s">
        <v>167</v>
      </c>
      <c r="M132" s="802" t="s">
        <v>168</v>
      </c>
      <c r="N132" s="34" t="s">
        <v>7</v>
      </c>
      <c r="O132" s="802" t="s">
        <v>167</v>
      </c>
      <c r="P132" s="802" t="s">
        <v>168</v>
      </c>
      <c r="Q132" s="20" t="s">
        <v>7</v>
      </c>
      <c r="R132" s="20" t="s">
        <v>167</v>
      </c>
      <c r="S132" s="802" t="s">
        <v>168</v>
      </c>
      <c r="T132" s="1011"/>
    </row>
    <row r="133" spans="1:20">
      <c r="A133" s="1005"/>
      <c r="B133" s="1005"/>
      <c r="C133" s="1005"/>
      <c r="D133" s="1006"/>
      <c r="E133" s="22" t="s">
        <v>11</v>
      </c>
      <c r="F133" s="22" t="s">
        <v>169</v>
      </c>
      <c r="G133" s="804" t="s">
        <v>170</v>
      </c>
      <c r="H133" s="22" t="s">
        <v>11</v>
      </c>
      <c r="I133" s="22" t="s">
        <v>169</v>
      </c>
      <c r="J133" s="804" t="s">
        <v>170</v>
      </c>
      <c r="K133" s="22" t="s">
        <v>11</v>
      </c>
      <c r="L133" s="22" t="s">
        <v>169</v>
      </c>
      <c r="M133" s="804" t="s">
        <v>170</v>
      </c>
      <c r="N133" s="22" t="s">
        <v>11</v>
      </c>
      <c r="O133" s="804" t="s">
        <v>169</v>
      </c>
      <c r="P133" s="804" t="s">
        <v>170</v>
      </c>
      <c r="Q133" s="22" t="s">
        <v>11</v>
      </c>
      <c r="R133" s="22" t="s">
        <v>169</v>
      </c>
      <c r="S133" s="804" t="s">
        <v>170</v>
      </c>
      <c r="T133" s="1012"/>
    </row>
    <row r="134" spans="1:20" s="364" customFormat="1" ht="18.75" customHeight="1">
      <c r="A134" s="969" t="s">
        <v>21</v>
      </c>
      <c r="B134" s="969"/>
      <c r="C134" s="969"/>
      <c r="D134" s="970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794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778">
        <f t="shared" si="32"/>
        <v>2668</v>
      </c>
      <c r="F140" s="778">
        <f>I140+L140+O140+R140</f>
        <v>1353</v>
      </c>
      <c r="G140" s="778">
        <f>J140+M140+P140+S140</f>
        <v>1315</v>
      </c>
      <c r="H140" s="778">
        <f t="shared" si="34"/>
        <v>2668</v>
      </c>
      <c r="I140" s="778">
        <v>1353</v>
      </c>
      <c r="J140" s="779">
        <v>1315</v>
      </c>
      <c r="K140" s="778"/>
      <c r="L140" s="778"/>
      <c r="M140" s="778"/>
      <c r="N140" s="778">
        <f t="shared" si="36"/>
        <v>0</v>
      </c>
      <c r="O140" s="778"/>
      <c r="P140" s="778"/>
      <c r="Q140" s="778">
        <f t="shared" si="37"/>
        <v>0</v>
      </c>
      <c r="R140" s="778"/>
      <c r="S140" s="779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778">
        <f>SUM(F141:G141)</f>
        <v>2803</v>
      </c>
      <c r="F141" s="778">
        <f>I141+L141+O141+R141</f>
        <v>1447</v>
      </c>
      <c r="G141" s="778">
        <f>J141+M141+P141+S141</f>
        <v>1356</v>
      </c>
      <c r="H141" s="778">
        <f t="shared" si="34"/>
        <v>2803</v>
      </c>
      <c r="I141" s="778">
        <v>1447</v>
      </c>
      <c r="J141" s="779">
        <v>1356</v>
      </c>
      <c r="K141" s="778">
        <f>SUM(L141:M141)</f>
        <v>0</v>
      </c>
      <c r="L141" s="778"/>
      <c r="M141" s="778"/>
      <c r="N141" s="778">
        <f t="shared" si="36"/>
        <v>0</v>
      </c>
      <c r="O141" s="778"/>
      <c r="P141" s="778"/>
      <c r="Q141" s="778">
        <f t="shared" si="37"/>
        <v>0</v>
      </c>
      <c r="R141" s="778"/>
      <c r="S141" s="779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778">
        <f>SUM(F147:G147)</f>
        <v>1857</v>
      </c>
      <c r="F147" s="778">
        <f>I147+L147+O147+R147</f>
        <v>1005</v>
      </c>
      <c r="G147" s="778">
        <f>J147+M147+P147+S147</f>
        <v>852</v>
      </c>
      <c r="H147" s="872">
        <f>SUM(I147:J147)</f>
        <v>1857</v>
      </c>
      <c r="I147" s="872">
        <v>1005</v>
      </c>
      <c r="J147" s="873">
        <v>852</v>
      </c>
      <c r="K147" s="872"/>
      <c r="L147" s="872"/>
      <c r="M147" s="873"/>
      <c r="N147" s="872"/>
      <c r="O147" s="873"/>
      <c r="P147" s="873"/>
      <c r="Q147" s="872"/>
      <c r="R147" s="872"/>
      <c r="S147" s="873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00" t="s">
        <v>3</v>
      </c>
      <c r="B156" s="1001"/>
      <c r="C156" s="1001"/>
      <c r="D156" s="1002"/>
      <c r="E156" s="357"/>
      <c r="F156" s="8"/>
      <c r="G156" s="802"/>
      <c r="H156" s="1019" t="s">
        <v>4</v>
      </c>
      <c r="I156" s="1020"/>
      <c r="J156" s="1020"/>
      <c r="K156" s="1020"/>
      <c r="L156" s="1020"/>
      <c r="M156" s="1020"/>
      <c r="N156" s="1014"/>
      <c r="O156" s="1014"/>
      <c r="P156" s="1014"/>
      <c r="Q156" s="1008"/>
      <c r="R156" s="1008"/>
      <c r="S156" s="1009"/>
      <c r="T156" s="1010" t="s">
        <v>5</v>
      </c>
    </row>
    <row r="157" spans="1:20" s="10" customFormat="1" ht="18.75">
      <c r="A157" s="1003"/>
      <c r="B157" s="1003"/>
      <c r="C157" s="1003"/>
      <c r="D157" s="1004"/>
      <c r="E157" s="16"/>
      <c r="F157" s="8"/>
      <c r="G157" s="802"/>
      <c r="H157" s="16"/>
      <c r="I157" s="8"/>
      <c r="J157" s="27"/>
      <c r="K157" s="249"/>
      <c r="L157" s="806" t="s">
        <v>6</v>
      </c>
      <c r="M157" s="249"/>
      <c r="N157" s="52"/>
      <c r="O157" s="33"/>
      <c r="P157" s="53"/>
      <c r="Q157" s="8"/>
      <c r="R157" s="8"/>
      <c r="S157" s="27"/>
      <c r="T157" s="1011"/>
    </row>
    <row r="158" spans="1:20" s="10" customFormat="1" ht="19.5" customHeight="1">
      <c r="A158" s="1003"/>
      <c r="B158" s="1003"/>
      <c r="C158" s="1003"/>
      <c r="D158" s="1004"/>
      <c r="E158" s="1013" t="s">
        <v>7</v>
      </c>
      <c r="F158" s="1014"/>
      <c r="G158" s="1015"/>
      <c r="H158" s="805"/>
      <c r="I158" s="806" t="s">
        <v>8</v>
      </c>
      <c r="J158" s="250"/>
      <c r="K158" s="249"/>
      <c r="L158" s="806" t="s">
        <v>9</v>
      </c>
      <c r="M158" s="249"/>
      <c r="N158" s="1147"/>
      <c r="O158" s="1148"/>
      <c r="P158" s="1149"/>
      <c r="Q158" s="1014"/>
      <c r="R158" s="1014"/>
      <c r="S158" s="1015"/>
      <c r="T158" s="1011"/>
    </row>
    <row r="159" spans="1:20" s="10" customFormat="1" ht="21" customHeight="1">
      <c r="A159" s="1003"/>
      <c r="B159" s="1003"/>
      <c r="C159" s="1003"/>
      <c r="D159" s="1004"/>
      <c r="E159" s="1013" t="s">
        <v>11</v>
      </c>
      <c r="F159" s="1014"/>
      <c r="G159" s="1015"/>
      <c r="H159" s="805"/>
      <c r="I159" s="806" t="s">
        <v>12</v>
      </c>
      <c r="J159" s="250"/>
      <c r="K159" s="249"/>
      <c r="L159" s="806" t="s">
        <v>13</v>
      </c>
      <c r="M159" s="249"/>
      <c r="N159" s="1013" t="s">
        <v>164</v>
      </c>
      <c r="O159" s="1014"/>
      <c r="P159" s="1015"/>
      <c r="Q159" s="1014" t="s">
        <v>278</v>
      </c>
      <c r="R159" s="1014"/>
      <c r="S159" s="1015"/>
      <c r="T159" s="1011"/>
    </row>
    <row r="160" spans="1:20" s="10" customFormat="1" ht="18.75">
      <c r="A160" s="1003"/>
      <c r="B160" s="1003"/>
      <c r="C160" s="1003"/>
      <c r="D160" s="1004"/>
      <c r="E160" s="16"/>
      <c r="G160" s="802"/>
      <c r="H160" s="805"/>
      <c r="I160" s="806" t="s">
        <v>15</v>
      </c>
      <c r="J160" s="250"/>
      <c r="K160" s="249"/>
      <c r="L160" s="806" t="s">
        <v>16</v>
      </c>
      <c r="M160" s="249"/>
      <c r="N160" s="1013" t="s">
        <v>17</v>
      </c>
      <c r="O160" s="1014"/>
      <c r="P160" s="1015"/>
      <c r="Q160" s="1014" t="s">
        <v>166</v>
      </c>
      <c r="R160" s="1014"/>
      <c r="S160" s="1015"/>
      <c r="T160" s="1011"/>
    </row>
    <row r="161" spans="1:20" s="10" customFormat="1" ht="18.75">
      <c r="A161" s="1003"/>
      <c r="B161" s="1003"/>
      <c r="C161" s="1003"/>
      <c r="D161" s="1004"/>
      <c r="E161" s="28"/>
      <c r="F161" s="801"/>
      <c r="G161" s="804"/>
      <c r="H161" s="362"/>
      <c r="I161" s="807" t="s">
        <v>19</v>
      </c>
      <c r="J161" s="363"/>
      <c r="K161" s="23"/>
      <c r="L161" s="803" t="s">
        <v>19</v>
      </c>
      <c r="M161" s="23"/>
      <c r="N161" s="1019" t="s">
        <v>20</v>
      </c>
      <c r="O161" s="1020"/>
      <c r="P161" s="1021"/>
      <c r="Q161" s="23"/>
      <c r="R161" s="23"/>
      <c r="S161" s="30"/>
      <c r="T161" s="1011"/>
    </row>
    <row r="162" spans="1:20">
      <c r="A162" s="1003"/>
      <c r="B162" s="1003"/>
      <c r="C162" s="1003"/>
      <c r="D162" s="1004"/>
      <c r="E162" s="20" t="s">
        <v>7</v>
      </c>
      <c r="F162" s="20" t="s">
        <v>167</v>
      </c>
      <c r="G162" s="802" t="s">
        <v>168</v>
      </c>
      <c r="H162" s="20" t="s">
        <v>7</v>
      </c>
      <c r="I162" s="20" t="s">
        <v>167</v>
      </c>
      <c r="J162" s="802" t="s">
        <v>168</v>
      </c>
      <c r="K162" s="20" t="s">
        <v>7</v>
      </c>
      <c r="L162" s="20" t="s">
        <v>167</v>
      </c>
      <c r="M162" s="802" t="s">
        <v>168</v>
      </c>
      <c r="N162" s="34" t="s">
        <v>7</v>
      </c>
      <c r="O162" s="802" t="s">
        <v>167</v>
      </c>
      <c r="P162" s="802" t="s">
        <v>168</v>
      </c>
      <c r="Q162" s="20" t="s">
        <v>7</v>
      </c>
      <c r="R162" s="20" t="s">
        <v>167</v>
      </c>
      <c r="S162" s="802" t="s">
        <v>168</v>
      </c>
      <c r="T162" s="1011"/>
    </row>
    <row r="163" spans="1:20">
      <c r="A163" s="1005"/>
      <c r="B163" s="1005"/>
      <c r="C163" s="1005"/>
      <c r="D163" s="1006"/>
      <c r="E163" s="22" t="s">
        <v>11</v>
      </c>
      <c r="F163" s="22" t="s">
        <v>169</v>
      </c>
      <c r="G163" s="804" t="s">
        <v>170</v>
      </c>
      <c r="H163" s="22" t="s">
        <v>11</v>
      </c>
      <c r="I163" s="22" t="s">
        <v>169</v>
      </c>
      <c r="J163" s="804" t="s">
        <v>170</v>
      </c>
      <c r="K163" s="22" t="s">
        <v>11</v>
      </c>
      <c r="L163" s="22" t="s">
        <v>169</v>
      </c>
      <c r="M163" s="804" t="s">
        <v>170</v>
      </c>
      <c r="N163" s="22" t="s">
        <v>11</v>
      </c>
      <c r="O163" s="804" t="s">
        <v>169</v>
      </c>
      <c r="P163" s="804" t="s">
        <v>170</v>
      </c>
      <c r="Q163" s="22" t="s">
        <v>11</v>
      </c>
      <c r="R163" s="22" t="s">
        <v>169</v>
      </c>
      <c r="S163" s="804" t="s">
        <v>170</v>
      </c>
      <c r="T163" s="1012"/>
    </row>
    <row r="164" spans="1:20" s="364" customFormat="1" ht="18.75" customHeight="1">
      <c r="A164" s="969" t="s">
        <v>21</v>
      </c>
      <c r="B164" s="969"/>
      <c r="C164" s="969"/>
      <c r="D164" s="970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660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794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499</v>
      </c>
    </row>
    <row r="184" spans="1:20" s="3" customFormat="1">
      <c r="B184" s="36" t="s">
        <v>2</v>
      </c>
      <c r="C184" s="2">
        <v>3.6</v>
      </c>
      <c r="D184" s="36" t="s">
        <v>529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00" t="s">
        <v>3</v>
      </c>
      <c r="B186" s="1001"/>
      <c r="C186" s="1001"/>
      <c r="D186" s="1002"/>
      <c r="E186" s="357"/>
      <c r="F186" s="8"/>
      <c r="G186" s="802"/>
      <c r="H186" s="1019" t="s">
        <v>4</v>
      </c>
      <c r="I186" s="1020"/>
      <c r="J186" s="1020"/>
      <c r="K186" s="1020"/>
      <c r="L186" s="1020"/>
      <c r="M186" s="1020"/>
      <c r="N186" s="1014"/>
      <c r="O186" s="1014"/>
      <c r="P186" s="1014"/>
      <c r="Q186" s="1008"/>
      <c r="R186" s="1008"/>
      <c r="S186" s="1009"/>
      <c r="T186" s="1010" t="s">
        <v>5</v>
      </c>
    </row>
    <row r="187" spans="1:20" s="10" customFormat="1" ht="18.75">
      <c r="A187" s="1003"/>
      <c r="B187" s="1003"/>
      <c r="C187" s="1003"/>
      <c r="D187" s="1004"/>
      <c r="E187" s="16"/>
      <c r="F187" s="8"/>
      <c r="G187" s="802"/>
      <c r="H187" s="16"/>
      <c r="I187" s="8"/>
      <c r="J187" s="27"/>
      <c r="K187" s="249"/>
      <c r="L187" s="806" t="s">
        <v>6</v>
      </c>
      <c r="M187" s="249"/>
      <c r="N187" s="52"/>
      <c r="O187" s="33"/>
      <c r="P187" s="53"/>
      <c r="Q187" s="8"/>
      <c r="R187" s="8"/>
      <c r="S187" s="27"/>
      <c r="T187" s="1011"/>
    </row>
    <row r="188" spans="1:20" s="10" customFormat="1" ht="19.5" customHeight="1">
      <c r="A188" s="1003"/>
      <c r="B188" s="1003"/>
      <c r="C188" s="1003"/>
      <c r="D188" s="1004"/>
      <c r="E188" s="1013" t="s">
        <v>7</v>
      </c>
      <c r="F188" s="1014"/>
      <c r="G188" s="1015"/>
      <c r="H188" s="805"/>
      <c r="I188" s="806" t="s">
        <v>8</v>
      </c>
      <c r="J188" s="250"/>
      <c r="K188" s="249"/>
      <c r="L188" s="806" t="s">
        <v>9</v>
      </c>
      <c r="M188" s="249"/>
      <c r="N188" s="1147"/>
      <c r="O188" s="1148"/>
      <c r="P188" s="1149"/>
      <c r="Q188" s="1014"/>
      <c r="R188" s="1014"/>
      <c r="S188" s="1015"/>
      <c r="T188" s="1011"/>
    </row>
    <row r="189" spans="1:20" s="10" customFormat="1" ht="21" customHeight="1">
      <c r="A189" s="1003"/>
      <c r="B189" s="1003"/>
      <c r="C189" s="1003"/>
      <c r="D189" s="1004"/>
      <c r="E189" s="1013" t="s">
        <v>11</v>
      </c>
      <c r="F189" s="1014"/>
      <c r="G189" s="1015"/>
      <c r="H189" s="805"/>
      <c r="I189" s="806" t="s">
        <v>12</v>
      </c>
      <c r="J189" s="250"/>
      <c r="K189" s="249"/>
      <c r="L189" s="806" t="s">
        <v>13</v>
      </c>
      <c r="M189" s="249"/>
      <c r="N189" s="1013" t="s">
        <v>164</v>
      </c>
      <c r="O189" s="1014"/>
      <c r="P189" s="1015"/>
      <c r="Q189" s="1014" t="s">
        <v>278</v>
      </c>
      <c r="R189" s="1014"/>
      <c r="S189" s="1015"/>
      <c r="T189" s="1011"/>
    </row>
    <row r="190" spans="1:20" s="10" customFormat="1" ht="18.75">
      <c r="A190" s="1003"/>
      <c r="B190" s="1003"/>
      <c r="C190" s="1003"/>
      <c r="D190" s="1004"/>
      <c r="E190" s="16"/>
      <c r="F190" s="801"/>
      <c r="G190" s="802"/>
      <c r="H190" s="805"/>
      <c r="I190" s="806" t="s">
        <v>15</v>
      </c>
      <c r="J190" s="250"/>
      <c r="K190" s="249"/>
      <c r="L190" s="806" t="s">
        <v>16</v>
      </c>
      <c r="M190" s="249"/>
      <c r="N190" s="1013" t="s">
        <v>17</v>
      </c>
      <c r="O190" s="1014"/>
      <c r="P190" s="1015"/>
      <c r="Q190" s="1014" t="s">
        <v>166</v>
      </c>
      <c r="R190" s="1014"/>
      <c r="S190" s="1015"/>
      <c r="T190" s="1011"/>
    </row>
    <row r="191" spans="1:20" s="10" customFormat="1" ht="18.75">
      <c r="A191" s="1003"/>
      <c r="B191" s="1003"/>
      <c r="C191" s="1003"/>
      <c r="D191" s="1004"/>
      <c r="E191" s="28"/>
      <c r="F191" s="803"/>
      <c r="G191" s="804"/>
      <c r="H191" s="362"/>
      <c r="I191" s="807" t="s">
        <v>19</v>
      </c>
      <c r="J191" s="363"/>
      <c r="K191" s="23"/>
      <c r="L191" s="803" t="s">
        <v>19</v>
      </c>
      <c r="M191" s="23"/>
      <c r="N191" s="1019" t="s">
        <v>20</v>
      </c>
      <c r="O191" s="1020"/>
      <c r="P191" s="1021"/>
      <c r="Q191" s="23"/>
      <c r="R191" s="23"/>
      <c r="S191" s="30"/>
      <c r="T191" s="1011"/>
    </row>
    <row r="192" spans="1:20">
      <c r="A192" s="1003"/>
      <c r="B192" s="1003"/>
      <c r="C192" s="1003"/>
      <c r="D192" s="1004"/>
      <c r="E192" s="20" t="s">
        <v>7</v>
      </c>
      <c r="F192" s="20" t="s">
        <v>167</v>
      </c>
      <c r="G192" s="802" t="s">
        <v>168</v>
      </c>
      <c r="H192" s="20" t="s">
        <v>7</v>
      </c>
      <c r="I192" s="20" t="s">
        <v>167</v>
      </c>
      <c r="J192" s="802" t="s">
        <v>168</v>
      </c>
      <c r="K192" s="20" t="s">
        <v>7</v>
      </c>
      <c r="L192" s="20" t="s">
        <v>167</v>
      </c>
      <c r="M192" s="802" t="s">
        <v>168</v>
      </c>
      <c r="N192" s="34" t="s">
        <v>7</v>
      </c>
      <c r="O192" s="802" t="s">
        <v>167</v>
      </c>
      <c r="P192" s="802" t="s">
        <v>168</v>
      </c>
      <c r="Q192" s="20" t="s">
        <v>7</v>
      </c>
      <c r="R192" s="20" t="s">
        <v>167</v>
      </c>
      <c r="S192" s="802" t="s">
        <v>168</v>
      </c>
      <c r="T192" s="1011"/>
    </row>
    <row r="193" spans="1:20">
      <c r="A193" s="1005"/>
      <c r="B193" s="1005"/>
      <c r="C193" s="1005"/>
      <c r="D193" s="1006"/>
      <c r="E193" s="22" t="s">
        <v>11</v>
      </c>
      <c r="F193" s="22" t="s">
        <v>169</v>
      </c>
      <c r="G193" s="804" t="s">
        <v>170</v>
      </c>
      <c r="H193" s="22" t="s">
        <v>11</v>
      </c>
      <c r="I193" s="22" t="s">
        <v>169</v>
      </c>
      <c r="J193" s="804" t="s">
        <v>170</v>
      </c>
      <c r="K193" s="22" t="s">
        <v>11</v>
      </c>
      <c r="L193" s="22" t="s">
        <v>169</v>
      </c>
      <c r="M193" s="804" t="s">
        <v>170</v>
      </c>
      <c r="N193" s="22" t="s">
        <v>11</v>
      </c>
      <c r="O193" s="804" t="s">
        <v>169</v>
      </c>
      <c r="P193" s="804" t="s">
        <v>170</v>
      </c>
      <c r="Q193" s="22" t="s">
        <v>11</v>
      </c>
      <c r="R193" s="22" t="s">
        <v>169</v>
      </c>
      <c r="S193" s="804" t="s">
        <v>170</v>
      </c>
      <c r="T193" s="1012"/>
    </row>
    <row r="194" spans="1:20" s="364" customFormat="1" ht="18.75" customHeight="1">
      <c r="A194" s="969" t="s">
        <v>21</v>
      </c>
      <c r="B194" s="969"/>
      <c r="C194" s="969"/>
      <c r="D194" s="970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794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499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00" t="s">
        <v>3</v>
      </c>
      <c r="B216" s="1001"/>
      <c r="C216" s="1001"/>
      <c r="D216" s="1002"/>
      <c r="E216" s="357"/>
      <c r="F216" s="8"/>
      <c r="G216" s="802"/>
      <c r="H216" s="1019" t="s">
        <v>4</v>
      </c>
      <c r="I216" s="1020"/>
      <c r="J216" s="1020"/>
      <c r="K216" s="1020"/>
      <c r="L216" s="1020"/>
      <c r="M216" s="1020"/>
      <c r="N216" s="1014"/>
      <c r="O216" s="1014"/>
      <c r="P216" s="1014"/>
      <c r="Q216" s="1008"/>
      <c r="R216" s="1008"/>
      <c r="S216" s="1009"/>
      <c r="T216" s="1010" t="s">
        <v>5</v>
      </c>
    </row>
    <row r="217" spans="1:20" s="10" customFormat="1" ht="18.75">
      <c r="A217" s="1003"/>
      <c r="B217" s="1003"/>
      <c r="C217" s="1003"/>
      <c r="D217" s="1004"/>
      <c r="E217" s="16"/>
      <c r="F217" s="8"/>
      <c r="G217" s="802"/>
      <c r="H217" s="16"/>
      <c r="I217" s="8"/>
      <c r="J217" s="27"/>
      <c r="K217" s="249"/>
      <c r="L217" s="806" t="s">
        <v>6</v>
      </c>
      <c r="M217" s="249"/>
      <c r="N217" s="52"/>
      <c r="O217" s="33"/>
      <c r="P217" s="53"/>
      <c r="Q217" s="8"/>
      <c r="R217" s="8"/>
      <c r="S217" s="27"/>
      <c r="T217" s="1011"/>
    </row>
    <row r="218" spans="1:20" s="10" customFormat="1" ht="19.5" customHeight="1">
      <c r="A218" s="1003"/>
      <c r="B218" s="1003"/>
      <c r="C218" s="1003"/>
      <c r="D218" s="1004"/>
      <c r="E218" s="1013" t="s">
        <v>7</v>
      </c>
      <c r="F218" s="1014"/>
      <c r="G218" s="1015"/>
      <c r="H218" s="805"/>
      <c r="I218" s="806" t="s">
        <v>8</v>
      </c>
      <c r="J218" s="250"/>
      <c r="K218" s="249"/>
      <c r="L218" s="806" t="s">
        <v>9</v>
      </c>
      <c r="M218" s="249"/>
      <c r="N218" s="1147"/>
      <c r="O218" s="1148"/>
      <c r="P218" s="1149"/>
      <c r="Q218" s="1014"/>
      <c r="R218" s="1014"/>
      <c r="S218" s="1015"/>
      <c r="T218" s="1011"/>
    </row>
    <row r="219" spans="1:20" s="10" customFormat="1" ht="21" customHeight="1">
      <c r="A219" s="1003"/>
      <c r="B219" s="1003"/>
      <c r="C219" s="1003"/>
      <c r="D219" s="1004"/>
      <c r="E219" s="1013" t="s">
        <v>11</v>
      </c>
      <c r="F219" s="1014"/>
      <c r="G219" s="1015"/>
      <c r="H219" s="805"/>
      <c r="I219" s="806" t="s">
        <v>12</v>
      </c>
      <c r="J219" s="250"/>
      <c r="K219" s="249"/>
      <c r="L219" s="806" t="s">
        <v>13</v>
      </c>
      <c r="M219" s="249"/>
      <c r="N219" s="1013" t="s">
        <v>164</v>
      </c>
      <c r="O219" s="1014"/>
      <c r="P219" s="1015"/>
      <c r="Q219" s="1014" t="s">
        <v>278</v>
      </c>
      <c r="R219" s="1014"/>
      <c r="S219" s="1015"/>
      <c r="T219" s="1011"/>
    </row>
    <row r="220" spans="1:20" s="10" customFormat="1" ht="18.75">
      <c r="A220" s="1003"/>
      <c r="B220" s="1003"/>
      <c r="C220" s="1003"/>
      <c r="D220" s="1004"/>
      <c r="E220" s="16"/>
      <c r="F220" s="801"/>
      <c r="G220" s="802"/>
      <c r="H220" s="805"/>
      <c r="I220" s="806" t="s">
        <v>15</v>
      </c>
      <c r="J220" s="250"/>
      <c r="K220" s="249"/>
      <c r="L220" s="806" t="s">
        <v>16</v>
      </c>
      <c r="M220" s="249"/>
      <c r="N220" s="1013" t="s">
        <v>17</v>
      </c>
      <c r="O220" s="1014"/>
      <c r="P220" s="1015"/>
      <c r="Q220" s="1014" t="s">
        <v>166</v>
      </c>
      <c r="R220" s="1014"/>
      <c r="S220" s="1015"/>
      <c r="T220" s="1011"/>
    </row>
    <row r="221" spans="1:20" s="10" customFormat="1" ht="18.75">
      <c r="A221" s="1003"/>
      <c r="B221" s="1003"/>
      <c r="C221" s="1003"/>
      <c r="D221" s="1004"/>
      <c r="E221" s="28"/>
      <c r="F221" s="803"/>
      <c r="G221" s="804"/>
      <c r="H221" s="362"/>
      <c r="I221" s="807" t="s">
        <v>19</v>
      </c>
      <c r="J221" s="363"/>
      <c r="K221" s="23"/>
      <c r="L221" s="803" t="s">
        <v>19</v>
      </c>
      <c r="M221" s="23"/>
      <c r="N221" s="1019" t="s">
        <v>20</v>
      </c>
      <c r="O221" s="1020"/>
      <c r="P221" s="1021"/>
      <c r="Q221" s="23"/>
      <c r="R221" s="23"/>
      <c r="S221" s="30"/>
      <c r="T221" s="1011"/>
    </row>
    <row r="222" spans="1:20">
      <c r="A222" s="1003"/>
      <c r="B222" s="1003"/>
      <c r="C222" s="1003"/>
      <c r="D222" s="1004"/>
      <c r="E222" s="20" t="s">
        <v>7</v>
      </c>
      <c r="F222" s="20" t="s">
        <v>167</v>
      </c>
      <c r="G222" s="802" t="s">
        <v>168</v>
      </c>
      <c r="H222" s="20" t="s">
        <v>7</v>
      </c>
      <c r="I222" s="20" t="s">
        <v>167</v>
      </c>
      <c r="J222" s="802" t="s">
        <v>168</v>
      </c>
      <c r="K222" s="20" t="s">
        <v>7</v>
      </c>
      <c r="L222" s="20" t="s">
        <v>167</v>
      </c>
      <c r="M222" s="802" t="s">
        <v>168</v>
      </c>
      <c r="N222" s="34" t="s">
        <v>7</v>
      </c>
      <c r="O222" s="802" t="s">
        <v>167</v>
      </c>
      <c r="P222" s="802" t="s">
        <v>168</v>
      </c>
      <c r="Q222" s="20" t="s">
        <v>7</v>
      </c>
      <c r="R222" s="20" t="s">
        <v>167</v>
      </c>
      <c r="S222" s="802" t="s">
        <v>168</v>
      </c>
      <c r="T222" s="1011"/>
    </row>
    <row r="223" spans="1:20">
      <c r="A223" s="1005"/>
      <c r="B223" s="1005"/>
      <c r="C223" s="1005"/>
      <c r="D223" s="1006"/>
      <c r="E223" s="22" t="s">
        <v>11</v>
      </c>
      <c r="F223" s="22" t="s">
        <v>169</v>
      </c>
      <c r="G223" s="804" t="s">
        <v>170</v>
      </c>
      <c r="H223" s="22" t="s">
        <v>11</v>
      </c>
      <c r="I223" s="22" t="s">
        <v>169</v>
      </c>
      <c r="J223" s="804" t="s">
        <v>170</v>
      </c>
      <c r="K223" s="22" t="s">
        <v>11</v>
      </c>
      <c r="L223" s="22" t="s">
        <v>169</v>
      </c>
      <c r="M223" s="804" t="s">
        <v>170</v>
      </c>
      <c r="N223" s="22" t="s">
        <v>11</v>
      </c>
      <c r="O223" s="804" t="s">
        <v>169</v>
      </c>
      <c r="P223" s="804" t="s">
        <v>170</v>
      </c>
      <c r="Q223" s="22" t="s">
        <v>11</v>
      </c>
      <c r="R223" s="22" t="s">
        <v>169</v>
      </c>
      <c r="S223" s="804" t="s">
        <v>170</v>
      </c>
      <c r="T223" s="1012"/>
    </row>
    <row r="224" spans="1:20" s="364" customFormat="1" ht="18.75" customHeight="1">
      <c r="A224" s="969" t="s">
        <v>21</v>
      </c>
      <c r="B224" s="969"/>
      <c r="C224" s="969"/>
      <c r="D224" s="970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794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499</v>
      </c>
    </row>
    <row r="244" spans="1:20" s="3" customFormat="1">
      <c r="B244" s="36" t="s">
        <v>2</v>
      </c>
      <c r="C244" s="2">
        <v>3.6</v>
      </c>
      <c r="D244" s="36" t="s">
        <v>529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00" t="s">
        <v>3</v>
      </c>
      <c r="B246" s="1001"/>
      <c r="C246" s="1001"/>
      <c r="D246" s="1002"/>
      <c r="E246" s="357"/>
      <c r="F246" s="8"/>
      <c r="G246" s="802"/>
      <c r="H246" s="1019" t="s">
        <v>4</v>
      </c>
      <c r="I246" s="1020"/>
      <c r="J246" s="1020"/>
      <c r="K246" s="1020"/>
      <c r="L246" s="1020"/>
      <c r="M246" s="1020"/>
      <c r="N246" s="1014"/>
      <c r="O246" s="1014"/>
      <c r="P246" s="1014"/>
      <c r="Q246" s="1008"/>
      <c r="R246" s="1008"/>
      <c r="S246" s="1009"/>
      <c r="T246" s="1010" t="s">
        <v>5</v>
      </c>
    </row>
    <row r="247" spans="1:20" s="10" customFormat="1" ht="18.75">
      <c r="A247" s="1003"/>
      <c r="B247" s="1003"/>
      <c r="C247" s="1003"/>
      <c r="D247" s="1004"/>
      <c r="E247" s="16"/>
      <c r="F247" s="8"/>
      <c r="G247" s="802"/>
      <c r="H247" s="16"/>
      <c r="I247" s="8"/>
      <c r="J247" s="27"/>
      <c r="K247" s="249"/>
      <c r="L247" s="806" t="s">
        <v>6</v>
      </c>
      <c r="M247" s="249"/>
      <c r="N247" s="52"/>
      <c r="O247" s="33"/>
      <c r="P247" s="53"/>
      <c r="Q247" s="8"/>
      <c r="R247" s="8"/>
      <c r="S247" s="27"/>
      <c r="T247" s="1011"/>
    </row>
    <row r="248" spans="1:20" s="10" customFormat="1" ht="19.5" customHeight="1">
      <c r="A248" s="1003"/>
      <c r="B248" s="1003"/>
      <c r="C248" s="1003"/>
      <c r="D248" s="1004"/>
      <c r="E248" s="1013" t="s">
        <v>7</v>
      </c>
      <c r="F248" s="1014"/>
      <c r="G248" s="1015"/>
      <c r="H248" s="805"/>
      <c r="I248" s="806" t="s">
        <v>8</v>
      </c>
      <c r="J248" s="250"/>
      <c r="K248" s="249"/>
      <c r="L248" s="806" t="s">
        <v>9</v>
      </c>
      <c r="M248" s="249"/>
      <c r="N248" s="1147"/>
      <c r="O248" s="1148"/>
      <c r="P248" s="1149"/>
      <c r="Q248" s="1014"/>
      <c r="R248" s="1014"/>
      <c r="S248" s="1015"/>
      <c r="T248" s="1011"/>
    </row>
    <row r="249" spans="1:20" s="10" customFormat="1" ht="21" customHeight="1">
      <c r="A249" s="1003"/>
      <c r="B249" s="1003"/>
      <c r="C249" s="1003"/>
      <c r="D249" s="1004"/>
      <c r="E249" s="1013" t="s">
        <v>11</v>
      </c>
      <c r="F249" s="1014"/>
      <c r="G249" s="1015"/>
      <c r="H249" s="805"/>
      <c r="I249" s="806" t="s">
        <v>12</v>
      </c>
      <c r="J249" s="250"/>
      <c r="K249" s="249"/>
      <c r="L249" s="806" t="s">
        <v>13</v>
      </c>
      <c r="M249" s="249"/>
      <c r="N249" s="1013" t="s">
        <v>164</v>
      </c>
      <c r="O249" s="1014"/>
      <c r="P249" s="1015"/>
      <c r="Q249" s="1014" t="s">
        <v>278</v>
      </c>
      <c r="R249" s="1014"/>
      <c r="S249" s="1015"/>
      <c r="T249" s="1011"/>
    </row>
    <row r="250" spans="1:20" s="10" customFormat="1" ht="18.75">
      <c r="A250" s="1003"/>
      <c r="B250" s="1003"/>
      <c r="C250" s="1003"/>
      <c r="D250" s="1004"/>
      <c r="E250" s="16"/>
      <c r="F250" s="801"/>
      <c r="G250" s="802"/>
      <c r="H250" s="805"/>
      <c r="I250" s="806" t="s">
        <v>15</v>
      </c>
      <c r="J250" s="250"/>
      <c r="K250" s="249"/>
      <c r="L250" s="806" t="s">
        <v>16</v>
      </c>
      <c r="M250" s="249"/>
      <c r="N250" s="1013" t="s">
        <v>17</v>
      </c>
      <c r="O250" s="1014"/>
      <c r="P250" s="1015"/>
      <c r="Q250" s="1014" t="s">
        <v>166</v>
      </c>
      <c r="R250" s="1014"/>
      <c r="S250" s="1015"/>
      <c r="T250" s="1011"/>
    </row>
    <row r="251" spans="1:20" s="10" customFormat="1" ht="18.75">
      <c r="A251" s="1003"/>
      <c r="B251" s="1003"/>
      <c r="C251" s="1003"/>
      <c r="D251" s="1004"/>
      <c r="E251" s="28"/>
      <c r="F251" s="803"/>
      <c r="G251" s="804"/>
      <c r="H251" s="362"/>
      <c r="I251" s="807" t="s">
        <v>19</v>
      </c>
      <c r="J251" s="363"/>
      <c r="K251" s="23"/>
      <c r="L251" s="803" t="s">
        <v>19</v>
      </c>
      <c r="M251" s="23"/>
      <c r="N251" s="1019" t="s">
        <v>20</v>
      </c>
      <c r="O251" s="1020"/>
      <c r="P251" s="1021"/>
      <c r="Q251" s="23"/>
      <c r="R251" s="23"/>
      <c r="S251" s="30"/>
      <c r="T251" s="1011"/>
    </row>
    <row r="252" spans="1:20">
      <c r="A252" s="1003"/>
      <c r="B252" s="1003"/>
      <c r="C252" s="1003"/>
      <c r="D252" s="1004"/>
      <c r="E252" s="20" t="s">
        <v>7</v>
      </c>
      <c r="F252" s="20" t="s">
        <v>167</v>
      </c>
      <c r="G252" s="802" t="s">
        <v>168</v>
      </c>
      <c r="H252" s="20" t="s">
        <v>7</v>
      </c>
      <c r="I252" s="20" t="s">
        <v>167</v>
      </c>
      <c r="J252" s="802" t="s">
        <v>168</v>
      </c>
      <c r="K252" s="20" t="s">
        <v>7</v>
      </c>
      <c r="L252" s="20" t="s">
        <v>167</v>
      </c>
      <c r="M252" s="802" t="s">
        <v>168</v>
      </c>
      <c r="N252" s="34" t="s">
        <v>7</v>
      </c>
      <c r="O252" s="802" t="s">
        <v>167</v>
      </c>
      <c r="P252" s="802" t="s">
        <v>168</v>
      </c>
      <c r="Q252" s="20" t="s">
        <v>7</v>
      </c>
      <c r="R252" s="20" t="s">
        <v>167</v>
      </c>
      <c r="S252" s="802" t="s">
        <v>168</v>
      </c>
      <c r="T252" s="1011"/>
    </row>
    <row r="253" spans="1:20">
      <c r="A253" s="1005"/>
      <c r="B253" s="1005"/>
      <c r="C253" s="1005"/>
      <c r="D253" s="1006"/>
      <c r="E253" s="22" t="s">
        <v>11</v>
      </c>
      <c r="F253" s="22" t="s">
        <v>169</v>
      </c>
      <c r="G253" s="804" t="s">
        <v>170</v>
      </c>
      <c r="H253" s="22" t="s">
        <v>11</v>
      </c>
      <c r="I253" s="22" t="s">
        <v>169</v>
      </c>
      <c r="J253" s="804" t="s">
        <v>170</v>
      </c>
      <c r="K253" s="22" t="s">
        <v>11</v>
      </c>
      <c r="L253" s="22" t="s">
        <v>169</v>
      </c>
      <c r="M253" s="804" t="s">
        <v>170</v>
      </c>
      <c r="N253" s="22" t="s">
        <v>11</v>
      </c>
      <c r="O253" s="804" t="s">
        <v>169</v>
      </c>
      <c r="P253" s="804" t="s">
        <v>170</v>
      </c>
      <c r="Q253" s="22" t="s">
        <v>11</v>
      </c>
      <c r="R253" s="22" t="s">
        <v>169</v>
      </c>
      <c r="S253" s="804" t="s">
        <v>170</v>
      </c>
      <c r="T253" s="1012"/>
    </row>
    <row r="254" spans="1:20" s="364" customFormat="1" ht="18.75" customHeight="1">
      <c r="A254" s="969" t="s">
        <v>21</v>
      </c>
      <c r="B254" s="969"/>
      <c r="C254" s="969"/>
      <c r="D254" s="970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767">
        <f>SUM(N255:N267)</f>
        <v>3087</v>
      </c>
      <c r="O254" s="767">
        <f>SUM(O255:O267)</f>
        <v>1620</v>
      </c>
      <c r="P254" s="767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794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768">
        <f>SUM(O255:P255)</f>
        <v>3087</v>
      </c>
      <c r="O255" s="768">
        <v>1620</v>
      </c>
      <c r="P255" s="768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31"/>
  <sheetViews>
    <sheetView showGridLines="0" tabSelected="1" view="pageBreakPreview" topLeftCell="N20" zoomScale="85" zoomScaleNormal="100" zoomScaleSheetLayoutView="85" workbookViewId="0">
      <selection activeCell="T30" sqref="T30"/>
    </sheetView>
  </sheetViews>
  <sheetFormatPr defaultColWidth="9.09765625" defaultRowHeight="21.75"/>
  <cols>
    <col min="1" max="1" width="1.69921875" style="643" customWidth="1"/>
    <col min="2" max="2" width="6" style="643" customWidth="1"/>
    <col min="3" max="3" width="3.19921875" style="643" customWidth="1"/>
    <col min="4" max="4" width="3.8984375" style="643" customWidth="1"/>
    <col min="5" max="16" width="5.3984375" style="192" customWidth="1"/>
    <col min="17" max="19" width="5.3984375" style="643" customWidth="1"/>
    <col min="20" max="20" width="16.59765625" style="643" customWidth="1"/>
    <col min="21" max="22" width="1.69921875" style="643" customWidth="1"/>
    <col min="23" max="23" width="3.69921875" style="643" customWidth="1"/>
    <col min="24" max="16384" width="9.09765625" style="643"/>
  </cols>
  <sheetData>
    <row r="1" spans="1:23" s="642" customFormat="1">
      <c r="A1" s="1"/>
      <c r="B1" s="1" t="s">
        <v>271</v>
      </c>
      <c r="C1" s="370">
        <v>3.7</v>
      </c>
      <c r="D1" s="1" t="s">
        <v>338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647" customFormat="1">
      <c r="A2" s="15"/>
      <c r="B2" s="1" t="s">
        <v>2</v>
      </c>
      <c r="C2" s="370">
        <v>3.7</v>
      </c>
      <c r="D2" s="1" t="s">
        <v>533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646" customFormat="1" ht="18.75">
      <c r="A4" s="1000" t="s">
        <v>3</v>
      </c>
      <c r="B4" s="1000"/>
      <c r="C4" s="1000"/>
      <c r="D4" s="1118"/>
      <c r="E4" s="52"/>
      <c r="F4" s="33"/>
      <c r="G4" s="53"/>
      <c r="H4" s="1007" t="s">
        <v>337</v>
      </c>
      <c r="I4" s="1008"/>
      <c r="J4" s="1008"/>
      <c r="K4" s="1008"/>
      <c r="L4" s="1008"/>
      <c r="M4" s="1008"/>
      <c r="N4" s="1008"/>
      <c r="O4" s="1008"/>
      <c r="P4" s="1008"/>
      <c r="Q4" s="1008"/>
      <c r="R4" s="1008"/>
      <c r="S4" s="1009"/>
      <c r="T4" s="33"/>
      <c r="U4" s="10"/>
      <c r="V4" s="10"/>
      <c r="W4" s="10"/>
    </row>
    <row r="5" spans="1:23" s="646" customFormat="1" ht="18.75">
      <c r="A5" s="1152"/>
      <c r="B5" s="1152"/>
      <c r="C5" s="1152"/>
      <c r="D5" s="1120"/>
      <c r="E5" s="10"/>
      <c r="F5" s="10"/>
      <c r="G5" s="10"/>
      <c r="H5" s="52"/>
      <c r="I5" s="33"/>
      <c r="J5" s="53"/>
      <c r="K5" s="52"/>
      <c r="L5" s="33"/>
      <c r="M5" s="53"/>
      <c r="N5" s="936"/>
      <c r="O5" s="937"/>
      <c r="P5" s="937"/>
      <c r="Q5" s="936"/>
      <c r="R5" s="937"/>
      <c r="S5" s="938"/>
      <c r="T5" s="8"/>
      <c r="U5" s="10"/>
      <c r="V5" s="10"/>
      <c r="W5" s="10"/>
    </row>
    <row r="6" spans="1:23" s="646" customFormat="1" ht="18.75">
      <c r="A6" s="1152"/>
      <c r="B6" s="1152"/>
      <c r="C6" s="1152"/>
      <c r="D6" s="1120"/>
      <c r="E6" s="1147" t="s">
        <v>7</v>
      </c>
      <c r="F6" s="1148"/>
      <c r="G6" s="1149"/>
      <c r="H6" s="1147" t="s">
        <v>133</v>
      </c>
      <c r="I6" s="1148"/>
      <c r="J6" s="1149"/>
      <c r="K6" s="1147" t="s">
        <v>89</v>
      </c>
      <c r="L6" s="1148"/>
      <c r="M6" s="1149"/>
      <c r="N6" s="1148" t="s">
        <v>300</v>
      </c>
      <c r="O6" s="1148"/>
      <c r="P6" s="1149"/>
      <c r="Q6" s="1013" t="s">
        <v>307</v>
      </c>
      <c r="R6" s="1014"/>
      <c r="S6" s="1015"/>
      <c r="T6" s="931" t="s">
        <v>5</v>
      </c>
      <c r="U6" s="10"/>
      <c r="V6" s="10"/>
      <c r="W6" s="10"/>
    </row>
    <row r="7" spans="1:23" s="646" customFormat="1" ht="18.75">
      <c r="A7" s="1152"/>
      <c r="B7" s="1152"/>
      <c r="C7" s="1152"/>
      <c r="D7" s="1120"/>
      <c r="E7" s="1147" t="s">
        <v>11</v>
      </c>
      <c r="F7" s="1148"/>
      <c r="G7" s="1149"/>
      <c r="H7" s="1147" t="s">
        <v>138</v>
      </c>
      <c r="I7" s="1148"/>
      <c r="J7" s="1149"/>
      <c r="K7" s="1147" t="s">
        <v>95</v>
      </c>
      <c r="L7" s="1148"/>
      <c r="M7" s="1149"/>
      <c r="N7" s="1014" t="s">
        <v>98</v>
      </c>
      <c r="O7" s="1014"/>
      <c r="P7" s="1015"/>
      <c r="Q7" s="1013" t="s">
        <v>99</v>
      </c>
      <c r="R7" s="1014"/>
      <c r="S7" s="1015"/>
      <c r="T7" s="932"/>
      <c r="U7" s="10"/>
      <c r="V7" s="10"/>
      <c r="W7" s="10"/>
    </row>
    <row r="8" spans="1:23" s="646" customFormat="1" ht="18.75">
      <c r="A8" s="1152"/>
      <c r="B8" s="1152"/>
      <c r="C8" s="1152"/>
      <c r="D8" s="1120"/>
      <c r="E8" s="28"/>
      <c r="F8" s="23"/>
      <c r="G8" s="30"/>
      <c r="H8" s="28"/>
      <c r="I8" s="23"/>
      <c r="J8" s="30"/>
      <c r="K8" s="28"/>
      <c r="L8" s="23"/>
      <c r="M8" s="30"/>
      <c r="N8" s="1019"/>
      <c r="O8" s="1020"/>
      <c r="P8" s="1021"/>
      <c r="Q8" s="1019" t="s">
        <v>99</v>
      </c>
      <c r="R8" s="1020"/>
      <c r="S8" s="1021"/>
      <c r="T8" s="932"/>
      <c r="U8" s="10"/>
      <c r="V8" s="10"/>
      <c r="W8" s="10"/>
    </row>
    <row r="9" spans="1:23" s="646" customFormat="1" ht="19.5" customHeight="1">
      <c r="A9" s="1152"/>
      <c r="B9" s="1152"/>
      <c r="C9" s="1152"/>
      <c r="D9" s="1120"/>
      <c r="E9" s="40" t="s">
        <v>7</v>
      </c>
      <c r="F9" s="40" t="s">
        <v>167</v>
      </c>
      <c r="G9" s="934" t="s">
        <v>168</v>
      </c>
      <c r="H9" s="40" t="s">
        <v>7</v>
      </c>
      <c r="I9" s="40" t="s">
        <v>167</v>
      </c>
      <c r="J9" s="934" t="s">
        <v>168</v>
      </c>
      <c r="K9" s="40" t="s">
        <v>7</v>
      </c>
      <c r="L9" s="40" t="s">
        <v>167</v>
      </c>
      <c r="M9" s="934" t="s">
        <v>168</v>
      </c>
      <c r="N9" s="183" t="s">
        <v>7</v>
      </c>
      <c r="O9" s="183" t="s">
        <v>167</v>
      </c>
      <c r="P9" s="934" t="s">
        <v>168</v>
      </c>
      <c r="Q9" s="183" t="s">
        <v>7</v>
      </c>
      <c r="R9" s="183" t="s">
        <v>167</v>
      </c>
      <c r="S9" s="934" t="s">
        <v>168</v>
      </c>
      <c r="T9" s="8"/>
      <c r="U9" s="10"/>
      <c r="V9" s="10"/>
      <c r="W9" s="10"/>
    </row>
    <row r="10" spans="1:23" s="646" customFormat="1" ht="19.5" customHeight="1">
      <c r="A10" s="1121"/>
      <c r="B10" s="1121"/>
      <c r="C10" s="1121"/>
      <c r="D10" s="1122"/>
      <c r="E10" s="39" t="s">
        <v>11</v>
      </c>
      <c r="F10" s="39" t="s">
        <v>169</v>
      </c>
      <c r="G10" s="935" t="s">
        <v>170</v>
      </c>
      <c r="H10" s="39" t="s">
        <v>11</v>
      </c>
      <c r="I10" s="39" t="s">
        <v>169</v>
      </c>
      <c r="J10" s="935" t="s">
        <v>170</v>
      </c>
      <c r="K10" s="39" t="s">
        <v>11</v>
      </c>
      <c r="L10" s="39" t="s">
        <v>169</v>
      </c>
      <c r="M10" s="935" t="s">
        <v>170</v>
      </c>
      <c r="N10" s="39" t="s">
        <v>11</v>
      </c>
      <c r="O10" s="39" t="s">
        <v>169</v>
      </c>
      <c r="P10" s="935" t="s">
        <v>170</v>
      </c>
      <c r="Q10" s="39" t="s">
        <v>11</v>
      </c>
      <c r="R10" s="39" t="s">
        <v>169</v>
      </c>
      <c r="S10" s="935" t="s">
        <v>170</v>
      </c>
      <c r="T10" s="23"/>
      <c r="U10" s="10"/>
      <c r="V10" s="10"/>
      <c r="W10" s="10"/>
    </row>
    <row r="11" spans="1:23" s="644" customFormat="1" ht="3" customHeight="1">
      <c r="A11" s="933"/>
      <c r="B11" s="933"/>
      <c r="C11" s="933"/>
      <c r="D11" s="930"/>
      <c r="E11" s="40"/>
      <c r="F11" s="40"/>
      <c r="G11" s="934"/>
      <c r="H11" s="40"/>
      <c r="I11" s="40"/>
      <c r="J11" s="934"/>
      <c r="K11" s="40"/>
      <c r="L11" s="40"/>
      <c r="M11" s="934"/>
      <c r="N11" s="40"/>
      <c r="O11" s="40"/>
      <c r="P11" s="40"/>
      <c r="Q11" s="40"/>
      <c r="R11" s="40"/>
      <c r="S11" s="934"/>
      <c r="T11" s="8"/>
      <c r="U11" s="11"/>
      <c r="V11" s="11"/>
      <c r="W11" s="11"/>
    </row>
    <row r="12" spans="1:23" s="943" customFormat="1" ht="21.75" customHeight="1">
      <c r="A12" s="944" t="s">
        <v>21</v>
      </c>
      <c r="B12" s="944"/>
      <c r="C12" s="944"/>
      <c r="D12" s="945"/>
      <c r="E12" s="942">
        <v>81413</v>
      </c>
      <c r="F12" s="942">
        <v>40690</v>
      </c>
      <c r="G12" s="942">
        <v>40723</v>
      </c>
      <c r="H12" s="942">
        <v>12414</v>
      </c>
      <c r="I12" s="942">
        <v>6363</v>
      </c>
      <c r="J12" s="939">
        <v>6051</v>
      </c>
      <c r="K12" s="939">
        <v>37029</v>
      </c>
      <c r="L12" s="939">
        <v>19112</v>
      </c>
      <c r="M12" s="939">
        <v>17917</v>
      </c>
      <c r="N12" s="939">
        <v>20031</v>
      </c>
      <c r="O12" s="939">
        <v>10433</v>
      </c>
      <c r="P12" s="939">
        <v>9598</v>
      </c>
      <c r="Q12" s="939">
        <v>11939</v>
      </c>
      <c r="R12" s="939">
        <v>4782</v>
      </c>
      <c r="S12" s="939">
        <v>7157</v>
      </c>
      <c r="T12" s="941" t="s">
        <v>11</v>
      </c>
      <c r="U12" s="364"/>
      <c r="V12" s="364"/>
      <c r="W12" s="364"/>
    </row>
    <row r="13" spans="1:23" ht="18.75" customHeight="1">
      <c r="A13" s="14"/>
      <c r="B13" s="61" t="s">
        <v>22</v>
      </c>
      <c r="C13" s="14"/>
      <c r="D13" s="231"/>
      <c r="E13" s="369">
        <v>35229</v>
      </c>
      <c r="F13" s="369">
        <v>16882</v>
      </c>
      <c r="G13" s="369">
        <v>18347</v>
      </c>
      <c r="H13" s="369">
        <v>5859</v>
      </c>
      <c r="I13" s="369">
        <v>3029</v>
      </c>
      <c r="J13" s="369">
        <v>2830</v>
      </c>
      <c r="K13" s="369">
        <v>14489</v>
      </c>
      <c r="L13" s="369">
        <v>7398</v>
      </c>
      <c r="M13" s="369">
        <v>7091</v>
      </c>
      <c r="N13" s="369">
        <v>8931</v>
      </c>
      <c r="O13" s="369">
        <v>4359</v>
      </c>
      <c r="P13" s="369">
        <v>4572</v>
      </c>
      <c r="Q13" s="369">
        <v>5950</v>
      </c>
      <c r="R13" s="369">
        <v>2096</v>
      </c>
      <c r="S13" s="369">
        <v>3854</v>
      </c>
      <c r="T13" s="59" t="s">
        <v>23</v>
      </c>
      <c r="U13" s="4"/>
      <c r="V13" s="4"/>
      <c r="W13" s="4"/>
    </row>
    <row r="14" spans="1:23" ht="18.75" customHeight="1">
      <c r="A14" s="14"/>
      <c r="B14" s="59" t="s">
        <v>24</v>
      </c>
      <c r="C14" s="14"/>
      <c r="D14" s="231"/>
      <c r="E14" s="369">
        <v>3728</v>
      </c>
      <c r="F14" s="369">
        <v>1842</v>
      </c>
      <c r="G14" s="369">
        <v>1886</v>
      </c>
      <c r="H14" s="369">
        <v>397</v>
      </c>
      <c r="I14" s="369">
        <v>199</v>
      </c>
      <c r="J14" s="369">
        <v>198</v>
      </c>
      <c r="K14" s="369">
        <v>2131</v>
      </c>
      <c r="L14" s="369">
        <v>1085</v>
      </c>
      <c r="M14" s="369">
        <v>1046</v>
      </c>
      <c r="N14" s="369">
        <v>989</v>
      </c>
      <c r="O14" s="369">
        <v>514</v>
      </c>
      <c r="P14" s="369">
        <v>475</v>
      </c>
      <c r="Q14" s="369">
        <v>211</v>
      </c>
      <c r="R14" s="369">
        <v>44</v>
      </c>
      <c r="S14" s="369">
        <v>167</v>
      </c>
      <c r="T14" s="59" t="s">
        <v>26</v>
      </c>
      <c r="U14" s="4"/>
      <c r="V14" s="4"/>
      <c r="W14" s="4"/>
    </row>
    <row r="15" spans="1:23" ht="18.75" customHeight="1">
      <c r="A15" s="14"/>
      <c r="B15" s="59" t="s">
        <v>27</v>
      </c>
      <c r="C15" s="14"/>
      <c r="D15" s="231"/>
      <c r="E15" s="369">
        <v>4285</v>
      </c>
      <c r="F15" s="369">
        <v>2276</v>
      </c>
      <c r="G15" s="369">
        <v>2009</v>
      </c>
      <c r="H15" s="369">
        <v>885</v>
      </c>
      <c r="I15" s="369">
        <v>475</v>
      </c>
      <c r="J15" s="369">
        <v>410</v>
      </c>
      <c r="K15" s="369">
        <v>2283</v>
      </c>
      <c r="L15" s="369">
        <v>1162</v>
      </c>
      <c r="M15" s="369">
        <v>1121</v>
      </c>
      <c r="N15" s="369">
        <v>947</v>
      </c>
      <c r="O15" s="369">
        <v>550</v>
      </c>
      <c r="P15" s="369">
        <v>397</v>
      </c>
      <c r="Q15" s="369">
        <v>170</v>
      </c>
      <c r="R15" s="369">
        <v>89</v>
      </c>
      <c r="S15" s="369">
        <v>81</v>
      </c>
      <c r="T15" s="59" t="s">
        <v>28</v>
      </c>
      <c r="U15" s="4"/>
      <c r="V15" s="4"/>
      <c r="W15" s="4"/>
    </row>
    <row r="16" spans="1:23" ht="18.75" customHeight="1">
      <c r="A16" s="14"/>
      <c r="B16" s="59" t="s">
        <v>29</v>
      </c>
      <c r="C16" s="14"/>
      <c r="D16" s="231"/>
      <c r="E16" s="369">
        <v>3100</v>
      </c>
      <c r="F16" s="369">
        <v>1542</v>
      </c>
      <c r="G16" s="369">
        <v>1558</v>
      </c>
      <c r="H16" s="369">
        <v>402</v>
      </c>
      <c r="I16" s="369">
        <v>206</v>
      </c>
      <c r="J16" s="369">
        <v>196</v>
      </c>
      <c r="K16" s="369">
        <v>1436</v>
      </c>
      <c r="L16" s="369">
        <v>770</v>
      </c>
      <c r="M16" s="369">
        <v>666</v>
      </c>
      <c r="N16" s="369">
        <v>800</v>
      </c>
      <c r="O16" s="369">
        <v>397</v>
      </c>
      <c r="P16" s="369">
        <v>403</v>
      </c>
      <c r="Q16" s="369">
        <v>462</v>
      </c>
      <c r="R16" s="369">
        <v>169</v>
      </c>
      <c r="S16" s="369">
        <v>293</v>
      </c>
      <c r="T16" s="59" t="s">
        <v>30</v>
      </c>
      <c r="U16" s="4"/>
      <c r="V16" s="4"/>
      <c r="W16" s="4"/>
    </row>
    <row r="17" spans="1:23" ht="18.75" customHeight="1">
      <c r="A17" s="14"/>
      <c r="B17" s="59" t="s">
        <v>31</v>
      </c>
      <c r="C17" s="14"/>
      <c r="D17" s="231"/>
      <c r="E17" s="369">
        <v>5994</v>
      </c>
      <c r="F17" s="369">
        <v>3017</v>
      </c>
      <c r="G17" s="369">
        <v>2977</v>
      </c>
      <c r="H17" s="369">
        <v>881</v>
      </c>
      <c r="I17" s="369">
        <v>432</v>
      </c>
      <c r="J17" s="369">
        <v>449</v>
      </c>
      <c r="K17" s="369">
        <v>2868</v>
      </c>
      <c r="L17" s="369">
        <v>1459</v>
      </c>
      <c r="M17" s="369">
        <v>1409</v>
      </c>
      <c r="N17" s="369">
        <v>1310</v>
      </c>
      <c r="O17" s="369">
        <v>679</v>
      </c>
      <c r="P17" s="369">
        <v>631</v>
      </c>
      <c r="Q17" s="369">
        <v>935</v>
      </c>
      <c r="R17" s="369">
        <v>447</v>
      </c>
      <c r="S17" s="369">
        <v>488</v>
      </c>
      <c r="T17" s="59" t="s">
        <v>32</v>
      </c>
      <c r="U17" s="4"/>
      <c r="V17" s="4"/>
      <c r="W17" s="4"/>
    </row>
    <row r="18" spans="1:23" ht="18.75" customHeight="1">
      <c r="A18" s="14"/>
      <c r="B18" s="59" t="s">
        <v>33</v>
      </c>
      <c r="C18" s="14"/>
      <c r="D18" s="231"/>
      <c r="E18" s="369">
        <v>3794</v>
      </c>
      <c r="F18" s="369">
        <v>1881</v>
      </c>
      <c r="G18" s="369">
        <v>1913</v>
      </c>
      <c r="H18" s="369">
        <v>522</v>
      </c>
      <c r="I18" s="369">
        <v>260</v>
      </c>
      <c r="J18" s="369">
        <v>262</v>
      </c>
      <c r="K18" s="369">
        <v>1884</v>
      </c>
      <c r="L18" s="369">
        <v>974</v>
      </c>
      <c r="M18" s="369">
        <v>910</v>
      </c>
      <c r="N18" s="369">
        <v>933</v>
      </c>
      <c r="O18" s="369">
        <v>496</v>
      </c>
      <c r="P18" s="369">
        <v>437</v>
      </c>
      <c r="Q18" s="369">
        <v>455</v>
      </c>
      <c r="R18" s="369">
        <v>151</v>
      </c>
      <c r="S18" s="369">
        <v>304</v>
      </c>
      <c r="T18" s="59" t="s">
        <v>34</v>
      </c>
      <c r="U18" s="4"/>
      <c r="V18" s="4"/>
      <c r="W18" s="4"/>
    </row>
    <row r="19" spans="1:23" ht="18.75" customHeight="1">
      <c r="A19" s="14"/>
      <c r="B19" s="59" t="s">
        <v>35</v>
      </c>
      <c r="C19" s="14"/>
      <c r="D19" s="231"/>
      <c r="E19" s="369">
        <v>4365</v>
      </c>
      <c r="F19" s="369">
        <v>2247</v>
      </c>
      <c r="G19" s="369">
        <v>2118</v>
      </c>
      <c r="H19" s="369">
        <v>574</v>
      </c>
      <c r="I19" s="369">
        <v>301</v>
      </c>
      <c r="J19" s="369">
        <v>273</v>
      </c>
      <c r="K19" s="369">
        <v>1977</v>
      </c>
      <c r="L19" s="369">
        <v>1011</v>
      </c>
      <c r="M19" s="369">
        <v>966</v>
      </c>
      <c r="N19" s="369">
        <v>971</v>
      </c>
      <c r="O19" s="369">
        <v>511</v>
      </c>
      <c r="P19" s="369">
        <v>460</v>
      </c>
      <c r="Q19" s="369">
        <v>843</v>
      </c>
      <c r="R19" s="369">
        <v>424</v>
      </c>
      <c r="S19" s="369">
        <v>419</v>
      </c>
      <c r="T19" s="59" t="s">
        <v>36</v>
      </c>
      <c r="U19" s="4"/>
      <c r="V19" s="4"/>
      <c r="W19" s="4"/>
    </row>
    <row r="20" spans="1:23" ht="18.75" customHeight="1">
      <c r="A20" s="14"/>
      <c r="B20" s="59" t="s">
        <v>37</v>
      </c>
      <c r="C20" s="14"/>
      <c r="D20" s="231"/>
      <c r="E20" s="369">
        <v>6748</v>
      </c>
      <c r="F20" s="369">
        <v>3440</v>
      </c>
      <c r="G20" s="369">
        <v>3308</v>
      </c>
      <c r="H20" s="369">
        <v>993</v>
      </c>
      <c r="I20" s="369">
        <v>511</v>
      </c>
      <c r="J20" s="369">
        <v>482</v>
      </c>
      <c r="K20" s="369">
        <v>3056</v>
      </c>
      <c r="L20" s="369">
        <v>1631</v>
      </c>
      <c r="M20" s="369">
        <v>1425</v>
      </c>
      <c r="N20" s="369">
        <v>1690</v>
      </c>
      <c r="O20" s="369">
        <v>921</v>
      </c>
      <c r="P20" s="369">
        <v>769</v>
      </c>
      <c r="Q20" s="369">
        <v>1009</v>
      </c>
      <c r="R20" s="369">
        <v>377</v>
      </c>
      <c r="S20" s="369">
        <v>632</v>
      </c>
      <c r="T20" s="59" t="s">
        <v>38</v>
      </c>
      <c r="U20" s="4"/>
      <c r="V20" s="4"/>
      <c r="W20" s="4"/>
    </row>
    <row r="21" spans="1:23" ht="18.75" customHeight="1">
      <c r="A21" s="14"/>
      <c r="B21" s="59" t="s">
        <v>39</v>
      </c>
      <c r="C21" s="14"/>
      <c r="D21" s="231"/>
      <c r="E21" s="369">
        <v>2100</v>
      </c>
      <c r="F21" s="369">
        <v>1095</v>
      </c>
      <c r="G21" s="369">
        <v>1005</v>
      </c>
      <c r="H21" s="369">
        <v>281</v>
      </c>
      <c r="I21" s="369">
        <v>143</v>
      </c>
      <c r="J21" s="369">
        <v>138</v>
      </c>
      <c r="K21" s="369">
        <v>928</v>
      </c>
      <c r="L21" s="369">
        <v>494</v>
      </c>
      <c r="M21" s="369">
        <v>434</v>
      </c>
      <c r="N21" s="369">
        <v>516</v>
      </c>
      <c r="O21" s="369">
        <v>283</v>
      </c>
      <c r="P21" s="369">
        <v>233</v>
      </c>
      <c r="Q21" s="369">
        <v>375</v>
      </c>
      <c r="R21" s="369">
        <v>175</v>
      </c>
      <c r="S21" s="369">
        <v>200</v>
      </c>
      <c r="T21" s="59" t="s">
        <v>40</v>
      </c>
      <c r="U21" s="4"/>
      <c r="V21" s="4"/>
      <c r="W21" s="4"/>
    </row>
    <row r="22" spans="1:23" ht="18.75" customHeight="1">
      <c r="A22" s="14"/>
      <c r="B22" s="59" t="s">
        <v>41</v>
      </c>
      <c r="C22" s="14"/>
      <c r="D22" s="231"/>
      <c r="E22" s="369">
        <v>3592</v>
      </c>
      <c r="F22" s="369">
        <v>1983</v>
      </c>
      <c r="G22" s="369">
        <v>1609</v>
      </c>
      <c r="H22" s="369">
        <v>425</v>
      </c>
      <c r="I22" s="369">
        <v>206</v>
      </c>
      <c r="J22" s="369">
        <v>219</v>
      </c>
      <c r="K22" s="369">
        <v>1858</v>
      </c>
      <c r="L22" s="369">
        <v>984</v>
      </c>
      <c r="M22" s="369">
        <v>874</v>
      </c>
      <c r="N22" s="369">
        <v>960</v>
      </c>
      <c r="O22" s="369">
        <v>582</v>
      </c>
      <c r="P22" s="369">
        <v>378</v>
      </c>
      <c r="Q22" s="369">
        <v>349</v>
      </c>
      <c r="R22" s="369">
        <v>211</v>
      </c>
      <c r="S22" s="369">
        <v>138</v>
      </c>
      <c r="T22" s="59" t="s">
        <v>42</v>
      </c>
      <c r="U22" s="4"/>
      <c r="V22" s="4"/>
      <c r="W22" s="4"/>
    </row>
    <row r="23" spans="1:23" ht="18.75" customHeight="1">
      <c r="A23" s="14"/>
      <c r="B23" s="59" t="s">
        <v>43</v>
      </c>
      <c r="C23" s="14"/>
      <c r="D23" s="231"/>
      <c r="E23" s="369">
        <v>2364</v>
      </c>
      <c r="F23" s="369">
        <v>1196</v>
      </c>
      <c r="G23" s="369">
        <v>1168</v>
      </c>
      <c r="H23" s="369">
        <v>326</v>
      </c>
      <c r="I23" s="369">
        <v>154</v>
      </c>
      <c r="J23" s="369">
        <v>172</v>
      </c>
      <c r="K23" s="369">
        <v>1021</v>
      </c>
      <c r="L23" s="369">
        <v>536</v>
      </c>
      <c r="M23" s="369">
        <v>485</v>
      </c>
      <c r="N23" s="369">
        <v>630</v>
      </c>
      <c r="O23" s="369">
        <v>333</v>
      </c>
      <c r="P23" s="369">
        <v>297</v>
      </c>
      <c r="Q23" s="369">
        <v>387</v>
      </c>
      <c r="R23" s="369">
        <v>173</v>
      </c>
      <c r="S23" s="369">
        <v>214</v>
      </c>
      <c r="T23" s="59" t="s">
        <v>44</v>
      </c>
      <c r="U23" s="4"/>
      <c r="V23" s="4"/>
      <c r="W23" s="4"/>
    </row>
    <row r="24" spans="1:23" ht="18.75" customHeight="1">
      <c r="A24" s="14"/>
      <c r="B24" s="59" t="s">
        <v>45</v>
      </c>
      <c r="C24" s="14"/>
      <c r="D24" s="231"/>
      <c r="E24" s="369">
        <v>3221</v>
      </c>
      <c r="F24" s="369">
        <v>1788</v>
      </c>
      <c r="G24" s="369">
        <v>1433</v>
      </c>
      <c r="H24" s="369">
        <v>409</v>
      </c>
      <c r="I24" s="369">
        <v>213</v>
      </c>
      <c r="J24" s="369">
        <v>196</v>
      </c>
      <c r="K24" s="369">
        <v>1691</v>
      </c>
      <c r="L24" s="369">
        <v>865</v>
      </c>
      <c r="M24" s="369">
        <v>826</v>
      </c>
      <c r="N24" s="369">
        <v>737</v>
      </c>
      <c r="O24" s="369">
        <v>477</v>
      </c>
      <c r="P24" s="369">
        <v>260</v>
      </c>
      <c r="Q24" s="369">
        <v>384</v>
      </c>
      <c r="R24" s="369">
        <v>233</v>
      </c>
      <c r="S24" s="369">
        <v>151</v>
      </c>
      <c r="T24" s="59" t="s">
        <v>46</v>
      </c>
      <c r="U24" s="4"/>
      <c r="V24" s="4"/>
      <c r="W24" s="4"/>
    </row>
    <row r="25" spans="1:23" s="642" customFormat="1" ht="18.75" customHeight="1">
      <c r="A25" s="49"/>
      <c r="B25" s="49" t="s">
        <v>47</v>
      </c>
      <c r="C25" s="49"/>
      <c r="D25" s="244"/>
      <c r="E25" s="940">
        <v>2893</v>
      </c>
      <c r="F25" s="940">
        <v>1501</v>
      </c>
      <c r="G25" s="940">
        <v>1392</v>
      </c>
      <c r="H25" s="940">
        <v>460</v>
      </c>
      <c r="I25" s="940">
        <v>234</v>
      </c>
      <c r="J25" s="940">
        <v>226</v>
      </c>
      <c r="K25" s="940">
        <v>1407</v>
      </c>
      <c r="L25" s="940">
        <v>743</v>
      </c>
      <c r="M25" s="940">
        <v>664</v>
      </c>
      <c r="N25" s="940">
        <v>617</v>
      </c>
      <c r="O25" s="940">
        <v>331</v>
      </c>
      <c r="P25" s="940">
        <v>286</v>
      </c>
      <c r="Q25" s="940">
        <v>409</v>
      </c>
      <c r="R25" s="940">
        <v>193</v>
      </c>
      <c r="S25" s="940">
        <v>216</v>
      </c>
      <c r="T25" s="49" t="s">
        <v>48</v>
      </c>
      <c r="U25" s="1"/>
      <c r="V25" s="1"/>
      <c r="W25" s="1"/>
    </row>
    <row r="26" spans="1:23" s="642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3" s="646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s="646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s="646" customFormat="1" ht="18.75" customHeight="1">
      <c r="A29" s="10"/>
      <c r="B29" s="5" t="s">
        <v>350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351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3" s="646" customFormat="1" ht="18.75" customHeight="1">
      <c r="A30" s="8"/>
      <c r="B30" s="5" t="s">
        <v>413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543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646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553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</sheetData>
  <mergeCells count="15">
    <mergeCell ref="A12:D12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2017-10-31T08:44:13Z</dcterms:modified>
</cp:coreProperties>
</file>