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30ตาราง7 3-60" sheetId="1" r:id="rId1"/>
  </sheets>
  <calcPr calcId="124519"/>
</workbook>
</file>

<file path=xl/calcChain.xml><?xml version="1.0" encoding="utf-8"?>
<calcChain xmlns="http://schemas.openxmlformats.org/spreadsheetml/2006/main">
  <c r="D39" i="1"/>
  <c r="C39"/>
  <c r="B39"/>
  <c r="D37"/>
  <c r="C37"/>
  <c r="B37"/>
  <c r="D36"/>
  <c r="C36"/>
  <c r="B36"/>
  <c r="D35"/>
  <c r="C35"/>
  <c r="B35"/>
  <c r="D32"/>
  <c r="C32"/>
  <c r="B32"/>
  <c r="D31"/>
  <c r="C31"/>
  <c r="B31"/>
  <c r="D29"/>
  <c r="B29"/>
  <c r="D28"/>
  <c r="C28"/>
  <c r="B28"/>
  <c r="D27"/>
  <c r="C27"/>
  <c r="B27"/>
  <c r="D26"/>
  <c r="C26"/>
  <c r="B26"/>
  <c r="D17"/>
  <c r="C17"/>
  <c r="C34" s="1"/>
  <c r="B17"/>
  <c r="B34" s="1"/>
  <c r="D13"/>
  <c r="D30" s="1"/>
  <c r="C13"/>
  <c r="C30" s="1"/>
  <c r="B13"/>
  <c r="B30" s="1"/>
</calcChain>
</file>

<file path=xl/sharedStrings.xml><?xml version="1.0" encoding="utf-8"?>
<sst xmlns="http://schemas.openxmlformats.org/spreadsheetml/2006/main" count="51" uniqueCount="26">
  <si>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</si>
  <si>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               ไตรมาสที่ 3 (กรกฎาคม - กันยายน)  2560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</si>
  <si>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</si>
  <si>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</si>
  <si>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</si>
  <si>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</si>
  <si>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</si>
  <si>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</si>
  <si>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</si>
  <si>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</si>
  <si>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</si>
  <si>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</si>
  <si>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</si>
  <si>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</si>
  <si>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</si>
  <si>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</si>
  <si>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</si>
  <si>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</si>
  <si>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</si>
  <si>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</si>
  <si>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</si>
  <si>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</si>
  <si>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</si>
  <si>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>ร้อยละ</t>
  </si>
  <si>
    <t xml:space="preserve">      5.3  สายวิชาการศึกษา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</si>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</sst>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2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87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indent="3"/>
    </xf>
    <xf numFmtId="3" fontId="8" fillId="0" borderId="0" xfId="0" applyNumberFormat="1" applyFont="1" applyAlignment="1">
      <alignment horizontal="right"/>
    </xf>
    <xf numFmtId="0" fontId="9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right" vertical="center" indent="3"/>
    </xf>
    <xf numFmtId="187" fontId="3" fillId="0" borderId="0" xfId="0" applyNumberFormat="1" applyFont="1" applyFill="1" applyBorder="1" applyAlignment="1">
      <alignment horizontal="right" indent="3"/>
    </xf>
    <xf numFmtId="0" fontId="1" fillId="0" borderId="3" xfId="0" applyFont="1" applyBorder="1"/>
    <xf numFmtId="187" fontId="2" fillId="0" borderId="3" xfId="0" applyNumberFormat="1" applyFont="1" applyBorder="1"/>
    <xf numFmtId="0" fontId="10" fillId="0" borderId="2" xfId="0" applyFont="1" applyBorder="1" applyAlignment="1"/>
    <xf numFmtId="0" fontId="7" fillId="0" borderId="2" xfId="0" applyFont="1" applyBorder="1" applyAlignment="1"/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44"/>
  <sheetViews>
    <sheetView tabSelected="1" workbookViewId="0">
      <selection activeCell="N26" sqref="N26"/>
    </sheetView>
  </sheetViews>
  <sheetFormatPr defaultRowHeight="26.25" customHeight="1"/>
  <cols>
    <col min="1" max="1" width="37.42578125" style="1" customWidth="1"/>
    <col min="2" max="4" width="19.5703125" style="3" customWidth="1"/>
    <col min="5" max="16384" width="9.140625" style="3"/>
  </cols>
  <sheetData>
    <row r="1" spans="1:5" ht="18.75" customHeight="1">
      <c r="B1" s="2"/>
      <c r="D1" s="4">
        <v>29</v>
      </c>
    </row>
    <row r="2" spans="1:5" s="6" customFormat="1" ht="24" customHeight="1">
      <c r="A2" s="5" t="s">
        <v>0</v>
      </c>
    </row>
    <row r="3" spans="1:5" s="6" customFormat="1" ht="24" customHeight="1">
      <c r="A3" s="5" t="s">
        <v>1</v>
      </c>
    </row>
    <row r="4" spans="1:5" s="8" customFormat="1" ht="9" customHeight="1">
      <c r="A4" s="7"/>
    </row>
    <row r="5" spans="1:5" s="8" customFormat="1" ht="24" customHeight="1">
      <c r="A5" s="9" t="s">
        <v>2</v>
      </c>
      <c r="B5" s="9" t="s">
        <v>3</v>
      </c>
      <c r="C5" s="9" t="s">
        <v>4</v>
      </c>
      <c r="D5" s="9" t="s">
        <v>5</v>
      </c>
    </row>
    <row r="6" spans="1:5" s="4" customFormat="1" ht="24" customHeight="1">
      <c r="A6" s="10"/>
      <c r="B6" s="11" t="s">
        <v>6</v>
      </c>
      <c r="C6" s="11"/>
      <c r="D6" s="11"/>
    </row>
    <row r="7" spans="1:5" s="4" customFormat="1" ht="9" customHeight="1">
      <c r="A7" s="10"/>
      <c r="B7" s="12"/>
      <c r="C7" s="12"/>
      <c r="D7" s="12"/>
    </row>
    <row r="8" spans="1:5" s="4" customFormat="1" ht="24" customHeight="1">
      <c r="A8" s="13" t="s">
        <v>7</v>
      </c>
      <c r="B8" s="14">
        <v>1319817.1599999999</v>
      </c>
      <c r="C8" s="14">
        <v>703463.71</v>
      </c>
      <c r="D8" s="14">
        <v>616353.44999999995</v>
      </c>
      <c r="E8" s="15"/>
    </row>
    <row r="9" spans="1:5" s="4" customFormat="1" ht="21" customHeight="1">
      <c r="A9" s="16" t="s">
        <v>8</v>
      </c>
      <c r="B9" s="14">
        <v>28114.09</v>
      </c>
      <c r="C9" s="14">
        <v>11815.61</v>
      </c>
      <c r="D9" s="14">
        <v>16298.47</v>
      </c>
      <c r="E9" s="17"/>
    </row>
    <row r="10" spans="1:5" s="4" customFormat="1" ht="21" customHeight="1">
      <c r="A10" s="4" t="s">
        <v>9</v>
      </c>
      <c r="B10" s="14">
        <v>71990.05</v>
      </c>
      <c r="C10" s="14">
        <v>37576.160000000003</v>
      </c>
      <c r="D10" s="14">
        <v>34413.89</v>
      </c>
      <c r="E10" s="17"/>
    </row>
    <row r="11" spans="1:5" s="4" customFormat="1" ht="21" customHeight="1">
      <c r="A11" s="18" t="s">
        <v>10</v>
      </c>
      <c r="B11" s="14">
        <v>220935.31</v>
      </c>
      <c r="C11" s="14">
        <v>118769.64</v>
      </c>
      <c r="D11" s="14">
        <v>102165.67</v>
      </c>
      <c r="E11" s="17"/>
    </row>
    <row r="12" spans="1:5" s="4" customFormat="1" ht="21" customHeight="1">
      <c r="A12" s="18" t="s">
        <v>11</v>
      </c>
      <c r="B12" s="14">
        <v>296318.46999999997</v>
      </c>
      <c r="C12" s="14">
        <v>182369.53</v>
      </c>
      <c r="D12" s="14">
        <v>113948.94</v>
      </c>
      <c r="E12" s="17"/>
    </row>
    <row r="13" spans="1:5" s="4" customFormat="1" ht="21" customHeight="1">
      <c r="A13" s="4" t="s">
        <v>12</v>
      </c>
      <c r="B13" s="14">
        <f>246685+88823</f>
        <v>335508</v>
      </c>
      <c r="C13" s="14">
        <f>115117+57834</f>
        <v>172951</v>
      </c>
      <c r="D13" s="14">
        <f>131568+30989</f>
        <v>162557</v>
      </c>
      <c r="E13" s="17"/>
    </row>
    <row r="14" spans="1:5" s="4" customFormat="1" ht="21" customHeight="1">
      <c r="A14" s="19" t="s">
        <v>13</v>
      </c>
      <c r="B14" s="14">
        <v>246685.09</v>
      </c>
      <c r="C14" s="14">
        <v>115117.42</v>
      </c>
      <c r="D14" s="14">
        <v>131567.67000000001</v>
      </c>
      <c r="E14" s="17"/>
    </row>
    <row r="15" spans="1:5" s="4" customFormat="1" ht="21" customHeight="1">
      <c r="A15" s="19" t="s">
        <v>14</v>
      </c>
      <c r="B15" s="14">
        <v>88822.82</v>
      </c>
      <c r="C15" s="14">
        <v>57834.28</v>
      </c>
      <c r="D15" s="14">
        <v>30988.54</v>
      </c>
      <c r="E15" s="17"/>
    </row>
    <row r="16" spans="1:5" s="4" customFormat="1" ht="21" customHeight="1">
      <c r="A16" s="20" t="s">
        <v>15</v>
      </c>
      <c r="B16" s="14" t="s">
        <v>16</v>
      </c>
      <c r="C16" s="14" t="s">
        <v>16</v>
      </c>
      <c r="D16" s="14" t="s">
        <v>16</v>
      </c>
      <c r="E16" s="17"/>
    </row>
    <row r="17" spans="1:5" s="4" customFormat="1" ht="21" customHeight="1">
      <c r="A17" s="4" t="s">
        <v>17</v>
      </c>
      <c r="B17" s="14">
        <f>219651+88459+2651</f>
        <v>310761</v>
      </c>
      <c r="C17" s="14">
        <f>83988+59888+589</f>
        <v>144465</v>
      </c>
      <c r="D17" s="14">
        <f>135663+28571+2062</f>
        <v>166296</v>
      </c>
      <c r="E17" s="17"/>
    </row>
    <row r="18" spans="1:5" s="4" customFormat="1" ht="21" customHeight="1">
      <c r="A18" s="20" t="s">
        <v>18</v>
      </c>
      <c r="B18" s="14">
        <v>219650.64</v>
      </c>
      <c r="C18" s="14">
        <v>83987.87</v>
      </c>
      <c r="D18" s="14">
        <v>135662.76999999999</v>
      </c>
      <c r="E18" s="17"/>
    </row>
    <row r="19" spans="1:5" s="4" customFormat="1" ht="21" customHeight="1">
      <c r="A19" s="20" t="s">
        <v>19</v>
      </c>
      <c r="B19" s="14">
        <v>88459.11</v>
      </c>
      <c r="C19" s="14">
        <v>59887.76</v>
      </c>
      <c r="D19" s="14">
        <v>28571.35</v>
      </c>
      <c r="E19" s="17"/>
    </row>
    <row r="20" spans="1:5" s="4" customFormat="1" ht="21" customHeight="1">
      <c r="A20" s="20" t="s">
        <v>20</v>
      </c>
      <c r="B20" s="14">
        <v>2651.34</v>
      </c>
      <c r="C20" s="14">
        <v>589.25</v>
      </c>
      <c r="D20" s="14">
        <v>2062.09</v>
      </c>
      <c r="E20" s="17"/>
    </row>
    <row r="21" spans="1:5" s="4" customFormat="1" ht="21" customHeight="1">
      <c r="A21" s="4" t="s">
        <v>21</v>
      </c>
      <c r="B21" s="14" t="s">
        <v>16</v>
      </c>
      <c r="C21" s="14" t="s">
        <v>16</v>
      </c>
      <c r="D21" s="14" t="s">
        <v>16</v>
      </c>
    </row>
    <row r="22" spans="1:5" s="4" customFormat="1" ht="21" customHeight="1">
      <c r="A22" s="4" t="s">
        <v>22</v>
      </c>
      <c r="B22" s="14">
        <v>56190.22</v>
      </c>
      <c r="C22" s="14">
        <v>35516.18</v>
      </c>
      <c r="D22" s="14">
        <v>20674.04</v>
      </c>
    </row>
    <row r="23" spans="1:5" s="4" customFormat="1" ht="21" customHeight="1">
      <c r="B23" s="21" t="s">
        <v>23</v>
      </c>
      <c r="C23" s="21"/>
      <c r="D23" s="21"/>
    </row>
    <row r="24" spans="1:5" s="4" customFormat="1" ht="9" customHeight="1">
      <c r="B24" s="22"/>
      <c r="C24" s="22"/>
      <c r="D24" s="22"/>
    </row>
    <row r="25" spans="1:5" s="4" customFormat="1" ht="21" customHeight="1">
      <c r="A25" s="23" t="s">
        <v>7</v>
      </c>
      <c r="B25" s="24">
        <v>100</v>
      </c>
      <c r="C25" s="24">
        <v>100</v>
      </c>
      <c r="D25" s="24">
        <v>100</v>
      </c>
    </row>
    <row r="26" spans="1:5" s="4" customFormat="1" ht="21" customHeight="1">
      <c r="A26" s="16" t="s">
        <v>8</v>
      </c>
      <c r="B26" s="25">
        <f t="shared" ref="B26:D28" si="0">SUM(B9/B$8)*100</f>
        <v>2.1301503611303252</v>
      </c>
      <c r="C26" s="25">
        <f t="shared" si="0"/>
        <v>1.6796331967145826</v>
      </c>
      <c r="D26" s="25">
        <f t="shared" si="0"/>
        <v>2.6443382445575669</v>
      </c>
    </row>
    <row r="27" spans="1:5" s="4" customFormat="1" ht="21" customHeight="1">
      <c r="A27" s="4" t="s">
        <v>9</v>
      </c>
      <c r="B27" s="25">
        <f t="shared" si="0"/>
        <v>5.4545472040990894</v>
      </c>
      <c r="C27" s="25">
        <f t="shared" si="0"/>
        <v>5.3415918214174836</v>
      </c>
      <c r="D27" s="25">
        <f t="shared" si="0"/>
        <v>5.5834667592109692</v>
      </c>
    </row>
    <row r="28" spans="1:5" s="4" customFormat="1" ht="21" customHeight="1">
      <c r="A28" s="18" t="s">
        <v>10</v>
      </c>
      <c r="B28" s="25">
        <f t="shared" si="0"/>
        <v>16.739842206628079</v>
      </c>
      <c r="C28" s="25">
        <f t="shared" si="0"/>
        <v>16.883548975113445</v>
      </c>
      <c r="D28" s="25">
        <f t="shared" si="0"/>
        <v>16.575825121121657</v>
      </c>
    </row>
    <row r="29" spans="1:5" s="4" customFormat="1" ht="21" customHeight="1">
      <c r="A29" s="18" t="s">
        <v>11</v>
      </c>
      <c r="B29" s="25">
        <f>SUM(B12/B$8)*100</f>
        <v>22.451478809382959</v>
      </c>
      <c r="C29" s="25">
        <v>26</v>
      </c>
      <c r="D29" s="25">
        <f>SUM(D12/D$8)*100</f>
        <v>18.48759668660896</v>
      </c>
    </row>
    <row r="30" spans="1:5" s="4" customFormat="1" ht="21" customHeight="1">
      <c r="A30" s="4" t="s">
        <v>12</v>
      </c>
      <c r="B30" s="25">
        <f>SUM(B13/B$8)*100</f>
        <v>25.420793892390371</v>
      </c>
      <c r="C30" s="25">
        <f>SUM(C13/C$8)*100</f>
        <v>24.585632142985741</v>
      </c>
      <c r="D30" s="25">
        <f>SUM(D13/D$8)*100</f>
        <v>26.373990443308138</v>
      </c>
    </row>
    <row r="31" spans="1:5" s="4" customFormat="1" ht="21" customHeight="1">
      <c r="A31" s="19" t="s">
        <v>13</v>
      </c>
      <c r="B31" s="25">
        <f>SUM(B14/B$8)*100</f>
        <v>18.690853360324546</v>
      </c>
      <c r="C31" s="25">
        <f>SUM(C14/C$8)*100</f>
        <v>16.36437222895265</v>
      </c>
      <c r="D31" s="25">
        <f>SUM(D14/D$8)*100</f>
        <v>21.346139946162388</v>
      </c>
    </row>
    <row r="32" spans="1:5" s="4" customFormat="1" ht="21" customHeight="1">
      <c r="A32" s="19" t="s">
        <v>14</v>
      </c>
      <c r="B32" s="25">
        <f>SUM(B15/B$8)*100</f>
        <v>6.7299337129394505</v>
      </c>
      <c r="C32" s="25">
        <f>SUM(C15/C$8)*100</f>
        <v>8.221359421653748</v>
      </c>
      <c r="D32" s="25">
        <f>SUM(D15/D$8)*100</f>
        <v>5.0277223239360476</v>
      </c>
    </row>
    <row r="33" spans="1:4" s="4" customFormat="1" ht="21" customHeight="1">
      <c r="A33" s="20" t="s">
        <v>24</v>
      </c>
      <c r="B33" s="14" t="s">
        <v>16</v>
      </c>
      <c r="C33" s="14" t="s">
        <v>16</v>
      </c>
      <c r="D33" s="14" t="s">
        <v>16</v>
      </c>
    </row>
    <row r="34" spans="1:4" s="4" customFormat="1" ht="21" customHeight="1">
      <c r="A34" s="4" t="s">
        <v>17</v>
      </c>
      <c r="B34" s="25">
        <f t="shared" ref="B34:D37" si="1">SUM(B17/B$8)*100</f>
        <v>23.545761444714056</v>
      </c>
      <c r="C34" s="25">
        <f t="shared" si="1"/>
        <v>20.536240597258388</v>
      </c>
      <c r="D34" s="25">
        <v>26.9</v>
      </c>
    </row>
    <row r="35" spans="1:4" s="4" customFormat="1" ht="21" customHeight="1">
      <c r="A35" s="20" t="s">
        <v>18</v>
      </c>
      <c r="B35" s="25">
        <f t="shared" si="1"/>
        <v>16.642505239134792</v>
      </c>
      <c r="C35" s="25">
        <f t="shared" si="1"/>
        <v>11.9391901538176</v>
      </c>
      <c r="D35" s="25">
        <f t="shared" si="1"/>
        <v>22.010547681691406</v>
      </c>
    </row>
    <row r="36" spans="1:4" s="4" customFormat="1" ht="21" customHeight="1">
      <c r="A36" s="20" t="s">
        <v>19</v>
      </c>
      <c r="B36" s="25">
        <f t="shared" si="1"/>
        <v>6.7023761079148274</v>
      </c>
      <c r="C36" s="25">
        <f t="shared" si="1"/>
        <v>8.5132692914606789</v>
      </c>
      <c r="D36" s="25">
        <f t="shared" si="1"/>
        <v>4.6355463735945666</v>
      </c>
    </row>
    <row r="37" spans="1:4" s="4" customFormat="1" ht="21" customHeight="1">
      <c r="A37" s="20" t="s">
        <v>20</v>
      </c>
      <c r="B37" s="25">
        <f t="shared" si="1"/>
        <v>0.20088691679080761</v>
      </c>
      <c r="C37" s="25">
        <f t="shared" si="1"/>
        <v>8.3764093530851805E-2</v>
      </c>
      <c r="D37" s="25">
        <f t="shared" si="1"/>
        <v>0.33456290380138221</v>
      </c>
    </row>
    <row r="38" spans="1:4" s="4" customFormat="1" ht="21" customHeight="1">
      <c r="A38" s="4" t="s">
        <v>21</v>
      </c>
      <c r="B38" s="14" t="s">
        <v>16</v>
      </c>
      <c r="C38" s="14" t="s">
        <v>16</v>
      </c>
      <c r="D38" s="14" t="s">
        <v>16</v>
      </c>
    </row>
    <row r="39" spans="1:4" s="4" customFormat="1" ht="21" customHeight="1">
      <c r="A39" s="4" t="s">
        <v>22</v>
      </c>
      <c r="B39" s="25">
        <f>SUM(B22/B$8)*100</f>
        <v>4.2574245662937136</v>
      </c>
      <c r="C39" s="25">
        <f>SUM(C22/C$8)*100</f>
        <v>5.0487579522758894</v>
      </c>
      <c r="D39" s="25">
        <f>SUM(D22/D$8)*100</f>
        <v>3.3542507144236802</v>
      </c>
    </row>
    <row r="40" spans="1:4" ht="3" customHeight="1">
      <c r="A40" s="26"/>
      <c r="B40" s="27"/>
      <c r="C40" s="27"/>
      <c r="D40" s="27"/>
    </row>
    <row r="41" spans="1:4" ht="21" customHeight="1">
      <c r="A41" s="28" t="s">
        <v>25</v>
      </c>
      <c r="B41" s="29"/>
      <c r="C41" s="29"/>
      <c r="D41" s="29"/>
    </row>
    <row r="42" spans="1:4" ht="21" customHeight="1"/>
    <row r="43" spans="1:4" ht="21" customHeight="1"/>
    <row r="44" spans="1:4" ht="21" customHeight="1"/>
  </sheetData>
  <mergeCells count="2">
    <mergeCell ref="B6:D6"/>
    <mergeCell ref="B23:D23"/>
  </mergeCells>
  <pageMargins left="0.98425196850393704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30ตาราง7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2017-12-01T02:56:28Z</dcterms:created>
  <dcterms:modified xsi:type="dcterms:W3CDTF">2017-12-01T02:56:43Z</dcterms:modified>
</cp:coreProperties>
</file>