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60" windowWidth="19095" windowHeight="11475"/>
  </bookViews>
  <sheets>
    <sheet name="ตารางที่7ไตรมาส1 2559" sheetId="1" r:id="rId1"/>
  </sheets>
  <calcPr calcId="125725"/>
</workbook>
</file>

<file path=xl/calcChain.xml><?xml version="1.0" encoding="utf-8"?>
<calcChain xmlns="http://schemas.openxmlformats.org/spreadsheetml/2006/main">
  <c r="K10" i="1"/>
  <c r="L10"/>
  <c r="M10"/>
  <c r="N10"/>
  <c r="I10"/>
  <c r="J10"/>
  <c r="M9"/>
  <c r="L9"/>
  <c r="K9"/>
  <c r="J9"/>
  <c r="I9"/>
  <c r="C32" l="1"/>
  <c r="B15"/>
  <c r="H27"/>
  <c r="N9"/>
  <c r="B11"/>
  <c r="C11"/>
  <c r="C28" s="1"/>
  <c r="D11"/>
  <c r="B32"/>
  <c r="M26" s="1"/>
  <c r="C15"/>
  <c r="D15"/>
  <c r="D32" s="1"/>
  <c r="B22"/>
  <c r="C22"/>
  <c r="D22"/>
  <c r="B24"/>
  <c r="I26" s="1"/>
  <c r="C24"/>
  <c r="D24"/>
  <c r="B25"/>
  <c r="C25"/>
  <c r="D25"/>
  <c r="B26"/>
  <c r="J26" s="1"/>
  <c r="C26"/>
  <c r="D26"/>
  <c r="B27"/>
  <c r="K26" s="1"/>
  <c r="C27"/>
  <c r="D27"/>
  <c r="D28"/>
  <c r="B29"/>
  <c r="C29"/>
  <c r="D29"/>
  <c r="B30"/>
  <c r="C30"/>
  <c r="D30"/>
  <c r="B33"/>
  <c r="C33"/>
  <c r="D33"/>
  <c r="B34"/>
  <c r="C34"/>
  <c r="D34"/>
  <c r="B35"/>
  <c r="C35"/>
  <c r="D35"/>
  <c r="B37"/>
  <c r="N26" s="1"/>
  <c r="D37"/>
  <c r="B28" l="1"/>
  <c r="L26" s="1"/>
</calcChain>
</file>

<file path=xl/sharedStrings.xml><?xml version="1.0" encoding="utf-8"?>
<sst xmlns="http://schemas.openxmlformats.org/spreadsheetml/2006/main" count="60" uniqueCount="33">
  <si>
    <t>8.  ไม่ทราบ</t>
  </si>
  <si>
    <t>-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</si>
  <si>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</si>
  <si>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</si>
  <si>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</si>
  <si>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</si>
  <si>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</si>
  <si>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</si>
  <si>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</si>
  <si>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</si>
  <si>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</si>
  <si>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</si>
  <si>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</si>
  <si>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</si>
  <si>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</si>
  <si>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</si>
  <si>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</si>
  <si>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 xml:space="preserve">      5.3  สายวิชาการศึกษา</t>
  </si>
  <si>
    <t>จำนวน</t>
  </si>
  <si>
    <t>หญิง</t>
  </si>
  <si>
    <t>ชาย</t>
  </si>
  <si>
    <t>รวม</t>
  </si>
  <si>
    <t>ระดับการศึกษาที่สำเร็จ</t>
  </si>
  <si>
    <t>ตารางที่ 7  จำนวนและร้อยละของผู้มีงานทำ  จำแนกตามระดับการศึกษาที่สำเร็จและเพศ</t>
  </si>
  <si>
    <t>คอลัมน์1</t>
  </si>
  <si>
    <t>ไม่มี/และต่ำกว่าประถม</t>
  </si>
  <si>
    <t>ประถมศึกษา</t>
  </si>
  <si>
    <t>มัธยมต้น</t>
  </si>
  <si>
    <t>มัธยมปลาย</t>
  </si>
  <si>
    <t>อุดมศึกษา</t>
  </si>
  <si>
    <t>ไม่ทราบ</t>
  </si>
  <si>
    <t xml:space="preserve">  จำนวนผู้มีงานทำ</t>
  </si>
  <si>
    <t xml:space="preserve">  ร้อยละผู้มีงานทำ</t>
  </si>
</sst>
</file>

<file path=xl/styles.xml><?xml version="1.0" encoding="utf-8"?>
<styleSheet xmlns="http://schemas.openxmlformats.org/spreadsheetml/2006/main">
  <numFmts count="8">
    <numFmt numFmtId="43" formatCode="_-* #,##0.00_-;\-* #,##0.00_-;_-* &quot;-&quot;??_-;_-@_-"/>
    <numFmt numFmtId="187" formatCode="_-* #,##0.0_-;\-* #,##0.0_-;_-* \-??_-;_-@_-"/>
    <numFmt numFmtId="188" formatCode="_-* #,##0.00_-;\-* #,##0.00_-;_-* \-??_-;_-@_-"/>
    <numFmt numFmtId="189" formatCode="_-* #,##0_-;\-* #,##0_-;_-* \-??_-;_-@_-"/>
    <numFmt numFmtId="190" formatCode="#,##0.0"/>
    <numFmt numFmtId="191" formatCode="0.0"/>
    <numFmt numFmtId="192" formatCode="_-* #,##0_-;\-* #,##0_-;_-* &quot;-&quot;??_-;_-@_-"/>
    <numFmt numFmtId="193" formatCode="_-* #,##0.0_-;\-* #,##0.0_-;_-* &quot;-&quot;??_-;_-@_-"/>
  </numFmts>
  <fonts count="9">
    <font>
      <sz val="14"/>
      <name val="Cordia New"/>
      <charset val="222"/>
    </font>
    <font>
      <sz val="14"/>
      <name val="Cordia New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5"/>
      <color indexed="8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7">
    <xf numFmtId="0" fontId="0" fillId="0" borderId="0"/>
    <xf numFmtId="188" fontId="1" fillId="0" borderId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52">
    <xf numFmtId="0" fontId="0" fillId="0" borderId="0" xfId="0"/>
    <xf numFmtId="0" fontId="2" fillId="0" borderId="0" xfId="2" applyFont="1"/>
    <xf numFmtId="0" fontId="3" fillId="0" borderId="0" xfId="2" applyFont="1"/>
    <xf numFmtId="187" fontId="2" fillId="0" borderId="0" xfId="2" applyNumberFormat="1" applyFont="1"/>
    <xf numFmtId="0" fontId="2" fillId="0" borderId="1" xfId="2" applyFont="1" applyBorder="1"/>
    <xf numFmtId="187" fontId="2" fillId="0" borderId="0" xfId="1" applyNumberFormat="1" applyFont="1" applyFill="1" applyBorder="1" applyAlignment="1" applyProtection="1">
      <alignment horizontal="right"/>
    </xf>
    <xf numFmtId="0" fontId="2" fillId="0" borderId="0" xfId="2" applyFont="1" applyBorder="1" applyAlignment="1" applyProtection="1">
      <alignment horizontal="left" vertical="center"/>
    </xf>
    <xf numFmtId="189" fontId="2" fillId="0" borderId="0" xfId="1" applyNumberFormat="1" applyFont="1" applyFill="1" applyBorder="1" applyAlignment="1" applyProtection="1">
      <alignment horizontal="right"/>
    </xf>
    <xf numFmtId="190" fontId="2" fillId="0" borderId="0" xfId="2" applyNumberFormat="1" applyFont="1" applyBorder="1" applyAlignment="1" applyProtection="1">
      <alignment horizontal="left" vertical="center"/>
    </xf>
    <xf numFmtId="0" fontId="2" fillId="0" borderId="0" xfId="2" applyFont="1" applyAlignment="1" applyProtection="1">
      <alignment horizontal="left" vertical="center"/>
    </xf>
    <xf numFmtId="0" fontId="4" fillId="0" borderId="0" xfId="2" applyFont="1" applyBorder="1" applyAlignment="1">
      <alignment vertical="center"/>
    </xf>
    <xf numFmtId="187" fontId="3" fillId="0" borderId="0" xfId="1" applyNumberFormat="1" applyFont="1" applyFill="1" applyBorder="1" applyAlignment="1" applyProtection="1">
      <alignment horizontal="right" vertical="center"/>
    </xf>
    <xf numFmtId="0" fontId="3" fillId="0" borderId="0" xfId="2" applyFont="1" applyBorder="1" applyAlignment="1">
      <alignment horizontal="center" vertical="center"/>
    </xf>
    <xf numFmtId="187" fontId="3" fillId="0" borderId="0" xfId="1" applyNumberFormat="1" applyFont="1" applyFill="1" applyBorder="1" applyAlignment="1" applyProtection="1">
      <alignment horizontal="right"/>
    </xf>
    <xf numFmtId="0" fontId="2" fillId="0" borderId="0" xfId="2" applyFont="1" applyAlignment="1">
      <alignment vertical="center"/>
    </xf>
    <xf numFmtId="189" fontId="2" fillId="0" borderId="0" xfId="1" applyNumberFormat="1" applyFont="1" applyFill="1" applyBorder="1" applyAlignment="1" applyProtection="1">
      <alignment horizontal="right" vertical="center"/>
    </xf>
    <xf numFmtId="188" fontId="5" fillId="0" borderId="0" xfId="3" applyNumberFormat="1" applyFont="1" applyBorder="1" applyAlignment="1">
      <alignment horizontal="right" vertical="center"/>
    </xf>
    <xf numFmtId="189" fontId="5" fillId="0" borderId="0" xfId="3" applyNumberFormat="1" applyFont="1" applyBorder="1" applyAlignment="1">
      <alignment horizontal="right" vertical="center"/>
    </xf>
    <xf numFmtId="188" fontId="2" fillId="0" borderId="0" xfId="1" applyNumberFormat="1" applyFont="1" applyFill="1" applyBorder="1" applyAlignment="1" applyProtection="1">
      <alignment horizontal="right" vertical="center"/>
    </xf>
    <xf numFmtId="188" fontId="3" fillId="0" borderId="0" xfId="1" applyNumberFormat="1" applyFont="1" applyFill="1" applyBorder="1" applyAlignment="1" applyProtection="1">
      <alignment horizontal="right" vertical="center"/>
    </xf>
    <xf numFmtId="189" fontId="3" fillId="0" borderId="0" xfId="1" applyNumberFormat="1" applyFont="1" applyFill="1" applyBorder="1" applyAlignment="1" applyProtection="1">
      <alignment horizontal="right" vertical="center"/>
    </xf>
    <xf numFmtId="0" fontId="3" fillId="0" borderId="0" xfId="2" applyFont="1" applyAlignment="1">
      <alignment horizontal="center" vertical="center"/>
    </xf>
    <xf numFmtId="0" fontId="3" fillId="0" borderId="3" xfId="2" applyFont="1" applyBorder="1" applyAlignment="1">
      <alignment horizontal="right" vertical="center"/>
    </xf>
    <xf numFmtId="0" fontId="3" fillId="0" borderId="3" xfId="2" applyFont="1" applyBorder="1" applyAlignment="1">
      <alignment horizontal="center" vertical="center"/>
    </xf>
    <xf numFmtId="0" fontId="6" fillId="0" borderId="0" xfId="2" applyFont="1"/>
    <xf numFmtId="0" fontId="7" fillId="0" borderId="0" xfId="2" applyFont="1"/>
    <xf numFmtId="0" fontId="6" fillId="0" borderId="0" xfId="0" applyFon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vertical="center"/>
    </xf>
    <xf numFmtId="189" fontId="5" fillId="0" borderId="0" xfId="1" applyNumberFormat="1" applyFont="1" applyAlignment="1">
      <alignment vertical="center"/>
    </xf>
    <xf numFmtId="0" fontId="8" fillId="0" borderId="0" xfId="5" applyFont="1"/>
    <xf numFmtId="3" fontId="8" fillId="0" borderId="0" xfId="5" applyNumberFormat="1" applyFont="1" applyAlignment="1">
      <alignment horizontal="right"/>
    </xf>
    <xf numFmtId="0" fontId="0" fillId="0" borderId="0" xfId="0" applyAlignment="1">
      <alignment horizontal="center"/>
    </xf>
    <xf numFmtId="3" fontId="5" fillId="0" borderId="0" xfId="5" applyNumberFormat="1" applyFont="1" applyAlignment="1">
      <alignment horizontal="right"/>
    </xf>
    <xf numFmtId="192" fontId="0" fillId="0" borderId="0" xfId="1" applyNumberFormat="1" applyFont="1"/>
    <xf numFmtId="3" fontId="5" fillId="0" borderId="0" xfId="0" applyNumberFormat="1" applyFont="1" applyAlignment="1">
      <alignment horizontal="right"/>
    </xf>
    <xf numFmtId="3" fontId="2" fillId="0" borderId="0" xfId="6" applyNumberFormat="1" applyFont="1" applyAlignment="1"/>
    <xf numFmtId="189" fontId="5" fillId="0" borderId="0" xfId="0" applyNumberFormat="1" applyFont="1" applyAlignment="1"/>
    <xf numFmtId="187" fontId="5" fillId="0" borderId="0" xfId="1" applyNumberFormat="1" applyFont="1" applyAlignment="1"/>
    <xf numFmtId="189" fontId="5" fillId="0" borderId="0" xfId="1" applyNumberFormat="1" applyFont="1"/>
    <xf numFmtId="193" fontId="0" fillId="0" borderId="0" xfId="1" applyNumberFormat="1" applyFont="1"/>
    <xf numFmtId="193" fontId="5" fillId="0" borderId="0" xfId="0" applyNumberFormat="1" applyFont="1" applyAlignment="1">
      <alignment horizontal="right"/>
    </xf>
    <xf numFmtId="193" fontId="2" fillId="0" borderId="0" xfId="6" applyNumberFormat="1" applyFont="1" applyAlignment="1"/>
    <xf numFmtId="193" fontId="5" fillId="0" borderId="0" xfId="0" applyNumberFormat="1" applyFont="1" applyAlignment="1"/>
    <xf numFmtId="191" fontId="2" fillId="0" borderId="0" xfId="0" applyNumberFormat="1" applyFont="1"/>
    <xf numFmtId="0" fontId="3" fillId="0" borderId="2" xfId="2" applyFont="1" applyBorder="1" applyAlignment="1">
      <alignment horizontal="center"/>
    </xf>
    <xf numFmtId="0" fontId="3" fillId="0" borderId="0" xfId="2" applyFont="1" applyBorder="1" applyAlignment="1">
      <alignment horizontal="center"/>
    </xf>
    <xf numFmtId="187" fontId="1" fillId="0" borderId="0" xfId="1" applyNumberFormat="1" applyAlignment="1">
      <alignment vertical="center"/>
    </xf>
    <xf numFmtId="187" fontId="1" fillId="0" borderId="0" xfId="1" applyNumberFormat="1"/>
    <xf numFmtId="189" fontId="1" fillId="0" borderId="0" xfId="1" applyNumberFormat="1" applyAlignment="1">
      <alignment vertical="center"/>
    </xf>
    <xf numFmtId="189" fontId="1" fillId="0" borderId="0" xfId="1" applyNumberFormat="1"/>
  </cellXfs>
  <cellStyles count="7">
    <cellStyle name="Comma 2" xfId="4"/>
    <cellStyle name="Normal 2" xfId="5"/>
    <cellStyle name="เครื่องหมายจุลภาค" xfId="1" builtinId="3"/>
    <cellStyle name="ปกติ" xfId="0" builtinId="0"/>
    <cellStyle name="ปกติ 2" xfId="6"/>
    <cellStyle name="ปกติ 2 2" xfId="2"/>
    <cellStyle name="ปกติ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5536"/>
  <sheetViews>
    <sheetView tabSelected="1" topLeftCell="I1" zoomScale="90" zoomScaleNormal="90" workbookViewId="0">
      <selection activeCell="K4" sqref="K4"/>
    </sheetView>
  </sheetViews>
  <sheetFormatPr defaultRowHeight="5.25" customHeight="1"/>
  <cols>
    <col min="1" max="1" width="30.28515625" style="2" customWidth="1"/>
    <col min="2" max="2" width="16.5703125" style="1" customWidth="1"/>
    <col min="3" max="3" width="17.7109375" style="1" customWidth="1"/>
    <col min="4" max="4" width="16.140625" style="1" customWidth="1"/>
    <col min="5" max="7" width="9.140625" style="1"/>
    <col min="8" max="8" width="9.140625" style="27"/>
    <col min="9" max="13" width="11" style="27" bestFit="1" customWidth="1"/>
    <col min="14" max="14" width="9.28515625" style="27" bestFit="1" customWidth="1"/>
    <col min="15" max="16" width="9.140625" style="27"/>
    <col min="17" max="16384" width="9.140625" style="1"/>
  </cols>
  <sheetData>
    <row r="1" spans="1:16" s="24" customFormat="1" ht="26.25" customHeight="1">
      <c r="A1" s="24" t="s">
        <v>23</v>
      </c>
      <c r="B1" s="25"/>
      <c r="C1" s="25"/>
      <c r="D1" s="25"/>
      <c r="H1" s="26"/>
      <c r="I1" s="26"/>
      <c r="J1" s="26"/>
      <c r="K1" s="26"/>
      <c r="L1" s="26"/>
      <c r="M1" s="26"/>
      <c r="N1" s="26"/>
      <c r="O1" s="26"/>
      <c r="P1" s="26"/>
    </row>
    <row r="3" spans="1:16" s="2" customFormat="1" ht="26.25" customHeight="1">
      <c r="A3" s="23" t="s">
        <v>22</v>
      </c>
      <c r="B3" s="22" t="s">
        <v>21</v>
      </c>
      <c r="C3" s="22" t="s">
        <v>20</v>
      </c>
      <c r="D3" s="22" t="s">
        <v>19</v>
      </c>
      <c r="H3" s="28"/>
      <c r="I3" s="28"/>
      <c r="J3" s="28"/>
      <c r="K3" s="28"/>
      <c r="L3" s="28"/>
      <c r="M3" s="28"/>
      <c r="N3" s="28"/>
      <c r="O3" s="28"/>
      <c r="P3" s="28"/>
    </row>
    <row r="4" spans="1:16" s="2" customFormat="1" ht="21.75" customHeight="1">
      <c r="B4" s="46" t="s">
        <v>18</v>
      </c>
      <c r="C4" s="46"/>
      <c r="D4" s="46"/>
      <c r="H4" s="28"/>
      <c r="I4" s="28"/>
      <c r="J4" s="28"/>
      <c r="K4" s="28"/>
      <c r="L4" s="28"/>
      <c r="M4" s="28"/>
      <c r="N4" s="28"/>
      <c r="O4" s="28"/>
      <c r="P4" s="28"/>
    </row>
    <row r="5" spans="1:16" s="14" customFormat="1" ht="21" customHeight="1">
      <c r="A5" s="21" t="s">
        <v>15</v>
      </c>
      <c r="B5" s="20">
        <v>1280208</v>
      </c>
      <c r="C5" s="20">
        <v>707779.34</v>
      </c>
      <c r="D5" s="20">
        <v>572429.36</v>
      </c>
      <c r="H5" s="29"/>
      <c r="I5" s="29"/>
      <c r="J5" s="29"/>
      <c r="K5" s="29"/>
      <c r="L5" s="30"/>
      <c r="M5" s="30"/>
      <c r="N5" s="30"/>
      <c r="O5" s="29"/>
      <c r="P5" s="29"/>
    </row>
    <row r="6" spans="1:16" s="14" customFormat="1" ht="5.25" customHeight="1">
      <c r="A6" s="21"/>
      <c r="B6" s="20"/>
      <c r="C6" s="19"/>
      <c r="D6" s="18"/>
      <c r="H6" s="29"/>
      <c r="I6" s="29"/>
      <c r="J6" s="29"/>
      <c r="K6" s="29"/>
      <c r="L6" s="30"/>
      <c r="M6" s="30"/>
      <c r="N6" s="30"/>
      <c r="O6" s="29"/>
      <c r="P6" s="29"/>
    </row>
    <row r="7" spans="1:16" s="14" customFormat="1" ht="20.25" customHeight="1">
      <c r="A7" s="10" t="s">
        <v>14</v>
      </c>
      <c r="B7" s="15">
        <v>20173</v>
      </c>
      <c r="C7" s="15">
        <v>4079.58</v>
      </c>
      <c r="D7" s="15">
        <v>16092.89</v>
      </c>
      <c r="H7" s="29"/>
      <c r="I7" s="29"/>
      <c r="J7" s="29"/>
      <c r="K7" s="29"/>
      <c r="L7" s="31"/>
      <c r="M7" s="32"/>
      <c r="N7" s="32"/>
      <c r="O7" s="32"/>
      <c r="P7" s="32"/>
    </row>
    <row r="8" spans="1:16" s="14" customFormat="1" ht="20.25" customHeight="1">
      <c r="A8" s="1" t="s">
        <v>13</v>
      </c>
      <c r="B8" s="15">
        <v>354825</v>
      </c>
      <c r="C8" s="15">
        <v>186100.48000000001</v>
      </c>
      <c r="D8" s="15">
        <v>168725.29</v>
      </c>
      <c r="H8" t="s">
        <v>24</v>
      </c>
      <c r="I8" s="33" t="s">
        <v>25</v>
      </c>
      <c r="J8" s="33" t="s">
        <v>26</v>
      </c>
      <c r="K8" s="33" t="s">
        <v>27</v>
      </c>
      <c r="L8" s="33" t="s">
        <v>28</v>
      </c>
      <c r="M8" s="33" t="s">
        <v>29</v>
      </c>
      <c r="N8" s="33" t="s">
        <v>30</v>
      </c>
      <c r="O8" s="34"/>
      <c r="P8" s="34"/>
    </row>
    <row r="9" spans="1:16" s="14" customFormat="1" ht="20.25" customHeight="1">
      <c r="A9" s="9" t="s">
        <v>12</v>
      </c>
      <c r="B9" s="15">
        <v>287564.07</v>
      </c>
      <c r="C9" s="15">
        <v>176494.45</v>
      </c>
      <c r="D9" s="15">
        <v>111069.62</v>
      </c>
      <c r="H9" t="s">
        <v>31</v>
      </c>
      <c r="I9" s="35">
        <f>B7+B8</f>
        <v>374998</v>
      </c>
      <c r="J9" s="36">
        <f>B9</f>
        <v>287564.07</v>
      </c>
      <c r="K9" s="36">
        <f>B10</f>
        <v>230308</v>
      </c>
      <c r="L9" s="37">
        <f>B11</f>
        <v>206323.66</v>
      </c>
      <c r="M9" s="35">
        <f>B15</f>
        <v>179820.34</v>
      </c>
      <c r="N9" s="38">
        <f>B20</f>
        <v>1194.3699999999999</v>
      </c>
      <c r="O9" s="34"/>
      <c r="P9" s="34"/>
    </row>
    <row r="10" spans="1:16" s="14" customFormat="1" ht="20.25" customHeight="1">
      <c r="A10" s="9" t="s">
        <v>11</v>
      </c>
      <c r="B10" s="15">
        <v>230308</v>
      </c>
      <c r="C10" s="15">
        <v>145918.92000000001</v>
      </c>
      <c r="D10" s="15">
        <v>84388.53</v>
      </c>
      <c r="H10" t="s">
        <v>32</v>
      </c>
      <c r="I10" s="39">
        <f>I9*100/$B$5</f>
        <v>29.291958806693913</v>
      </c>
      <c r="J10" s="39">
        <f>J9*100/$B$5</f>
        <v>22.462292846162498</v>
      </c>
      <c r="K10" s="39">
        <f t="shared" ref="K10:N10" si="0">K9*100/$B$5</f>
        <v>17.98988914301426</v>
      </c>
      <c r="L10" s="39">
        <f t="shared" si="0"/>
        <v>16.116417019734293</v>
      </c>
      <c r="M10" s="39">
        <f t="shared" si="0"/>
        <v>14.046181557996826</v>
      </c>
      <c r="N10" s="39">
        <f t="shared" si="0"/>
        <v>9.3294995813180348E-2</v>
      </c>
      <c r="O10" s="29"/>
      <c r="P10" s="29"/>
    </row>
    <row r="11" spans="1:16" ht="20.25" customHeight="1">
      <c r="A11" s="1" t="s">
        <v>10</v>
      </c>
      <c r="B11" s="15">
        <f>SUM(B12:B13)</f>
        <v>206323.66</v>
      </c>
      <c r="C11" s="15">
        <f>SUM(C12:C13)</f>
        <v>111384.44</v>
      </c>
      <c r="D11" s="15">
        <f>SUM(D12:D13)</f>
        <v>94940.02</v>
      </c>
      <c r="L11" s="40"/>
      <c r="M11" s="40"/>
      <c r="N11" s="40"/>
    </row>
    <row r="12" spans="1:16" ht="20.25" customHeight="1">
      <c r="A12" s="6" t="s">
        <v>9</v>
      </c>
      <c r="B12" s="15">
        <v>172931.66</v>
      </c>
      <c r="C12" s="15">
        <v>89727.05</v>
      </c>
      <c r="D12" s="15">
        <v>83204.61</v>
      </c>
      <c r="L12" s="40"/>
      <c r="M12" s="40"/>
      <c r="N12" s="40"/>
    </row>
    <row r="13" spans="1:16" ht="20.25" customHeight="1">
      <c r="A13" s="6" t="s">
        <v>8</v>
      </c>
      <c r="B13" s="15">
        <v>33392</v>
      </c>
      <c r="C13" s="15">
        <v>21657.39</v>
      </c>
      <c r="D13" s="15">
        <v>11735.41</v>
      </c>
      <c r="L13" s="40"/>
      <c r="M13" s="40"/>
      <c r="N13" s="40"/>
    </row>
    <row r="14" spans="1:16" ht="20.25" customHeight="1">
      <c r="A14" s="8" t="s">
        <v>17</v>
      </c>
      <c r="B14" s="16" t="s">
        <v>1</v>
      </c>
      <c r="C14" s="16" t="s">
        <v>1</v>
      </c>
      <c r="D14" s="16" t="s">
        <v>1</v>
      </c>
      <c r="M14" s="40"/>
      <c r="N14" s="40"/>
    </row>
    <row r="15" spans="1:16" ht="20.25" customHeight="1">
      <c r="A15" s="1" t="s">
        <v>6</v>
      </c>
      <c r="B15" s="15">
        <f>SUM(B16:B18)-1</f>
        <v>179820.34</v>
      </c>
      <c r="C15" s="15">
        <f>SUM(C16:C18)</f>
        <v>83801.47</v>
      </c>
      <c r="D15" s="15">
        <f>SUM(D16:D18)</f>
        <v>96018.66</v>
      </c>
      <c r="M15" s="40"/>
      <c r="N15" s="40"/>
    </row>
    <row r="16" spans="1:16" s="14" customFormat="1" ht="20.25" customHeight="1">
      <c r="A16" s="8" t="s">
        <v>5</v>
      </c>
      <c r="B16" s="15">
        <v>103063</v>
      </c>
      <c r="C16" s="15">
        <v>47082.79</v>
      </c>
      <c r="D16" s="15">
        <v>55979.66</v>
      </c>
      <c r="H16" s="29"/>
      <c r="I16" s="50">
        <v>374998</v>
      </c>
      <c r="J16" s="50">
        <v>287564.07</v>
      </c>
      <c r="K16" s="51">
        <v>230308</v>
      </c>
      <c r="L16" s="51">
        <v>206323.66</v>
      </c>
      <c r="M16" s="51">
        <v>179820.34</v>
      </c>
      <c r="N16" s="51">
        <v>1194.3699999999999</v>
      </c>
      <c r="O16" s="29"/>
      <c r="P16" s="29"/>
    </row>
    <row r="17" spans="1:16" s="14" customFormat="1" ht="20.25" customHeight="1">
      <c r="A17" s="8" t="s">
        <v>4</v>
      </c>
      <c r="B17" s="15">
        <v>51098.34</v>
      </c>
      <c r="C17" s="15">
        <v>27068.86</v>
      </c>
      <c r="D17" s="15">
        <v>24029.48</v>
      </c>
      <c r="H17" s="29"/>
      <c r="I17" s="48">
        <v>29.291958806693913</v>
      </c>
      <c r="J17" s="48">
        <v>22.462292846162498</v>
      </c>
      <c r="K17" s="48">
        <v>17.98988914301426</v>
      </c>
      <c r="L17" s="49">
        <v>16.116417019734293</v>
      </c>
      <c r="M17" s="48">
        <v>14.046181557996826</v>
      </c>
      <c r="N17" s="48">
        <v>9.3294995813180348E-2</v>
      </c>
      <c r="O17" s="29"/>
      <c r="P17" s="29"/>
    </row>
    <row r="18" spans="1:16" s="14" customFormat="1" ht="20.25" customHeight="1">
      <c r="A18" s="8" t="s">
        <v>3</v>
      </c>
      <c r="B18" s="15">
        <v>25660</v>
      </c>
      <c r="C18" s="15">
        <v>9649.82</v>
      </c>
      <c r="D18" s="15">
        <v>16009.52</v>
      </c>
      <c r="H18" s="29"/>
      <c r="I18" s="29"/>
      <c r="J18" s="29"/>
      <c r="K18" s="29"/>
      <c r="L18" s="40"/>
      <c r="M18" s="30"/>
      <c r="N18" s="30"/>
      <c r="O18" s="29"/>
      <c r="P18" s="29"/>
    </row>
    <row r="19" spans="1:16" s="14" customFormat="1" ht="20.25" customHeight="1">
      <c r="A19" s="6" t="s">
        <v>2</v>
      </c>
      <c r="B19" s="17" t="s">
        <v>1</v>
      </c>
      <c r="C19" s="16" t="s">
        <v>1</v>
      </c>
      <c r="D19" s="16" t="s">
        <v>1</v>
      </c>
      <c r="H19" s="29"/>
      <c r="I19" s="29"/>
      <c r="J19" s="29"/>
      <c r="K19" s="29"/>
      <c r="L19" s="30"/>
      <c r="M19" s="30"/>
      <c r="N19" s="30"/>
      <c r="O19" s="29"/>
      <c r="P19" s="29"/>
    </row>
    <row r="20" spans="1:16" s="14" customFormat="1" ht="20.25" customHeight="1">
      <c r="A20" s="6" t="s">
        <v>0</v>
      </c>
      <c r="B20" s="15">
        <v>1194.3699999999999</v>
      </c>
      <c r="C20" s="15" t="s">
        <v>1</v>
      </c>
      <c r="D20" s="15">
        <v>1194.3699999999999</v>
      </c>
      <c r="H20" s="29"/>
      <c r="I20" s="29"/>
      <c r="J20" s="29"/>
      <c r="K20" s="29"/>
      <c r="L20" s="30"/>
      <c r="M20" s="30"/>
      <c r="N20" s="30"/>
      <c r="O20" s="29"/>
      <c r="P20" s="29"/>
    </row>
    <row r="21" spans="1:16" ht="21" customHeight="1">
      <c r="A21" s="1"/>
      <c r="B21" s="47" t="s">
        <v>16</v>
      </c>
      <c r="C21" s="47"/>
      <c r="D21" s="47"/>
      <c r="L21" s="29"/>
      <c r="M21" s="29"/>
      <c r="N21" s="29"/>
    </row>
    <row r="22" spans="1:16" ht="21" customHeight="1">
      <c r="A22" s="12" t="s">
        <v>15</v>
      </c>
      <c r="B22" s="13">
        <f>B5/$B$5*100</f>
        <v>100</v>
      </c>
      <c r="C22" s="13">
        <f>C5/$C$5*100</f>
        <v>100</v>
      </c>
      <c r="D22" s="13">
        <f>D5/$D$5*100</f>
        <v>100</v>
      </c>
    </row>
    <row r="23" spans="1:16" ht="6" customHeight="1">
      <c r="A23" s="12"/>
      <c r="B23" s="11"/>
      <c r="C23" s="11"/>
      <c r="D23" s="11"/>
    </row>
    <row r="24" spans="1:16" ht="20.25" customHeight="1">
      <c r="A24" s="10" t="s">
        <v>14</v>
      </c>
      <c r="B24" s="5">
        <f t="shared" ref="B24:B30" si="1">B7*100/$B$5</f>
        <v>1.5757595640708384</v>
      </c>
      <c r="C24" s="5">
        <f t="shared" ref="C24:C30" si="2">C7*100/$C$5</f>
        <v>0.57639150642628256</v>
      </c>
      <c r="D24" s="5">
        <f t="shared" ref="D24:D30" si="3">D7*100/$D$5</f>
        <v>2.8113320392930232</v>
      </c>
    </row>
    <row r="25" spans="1:16" ht="20.25" customHeight="1">
      <c r="A25" s="1" t="s">
        <v>13</v>
      </c>
      <c r="B25" s="5">
        <f t="shared" si="1"/>
        <v>27.716199242623073</v>
      </c>
      <c r="C25" s="5">
        <f t="shared" si="2"/>
        <v>26.293573361437762</v>
      </c>
      <c r="D25" s="5">
        <f t="shared" si="3"/>
        <v>29.475303293318149</v>
      </c>
    </row>
    <row r="26" spans="1:16" ht="20.25" customHeight="1">
      <c r="A26" s="9" t="s">
        <v>12</v>
      </c>
      <c r="B26" s="5">
        <f t="shared" si="1"/>
        <v>22.462292846162498</v>
      </c>
      <c r="C26" s="5">
        <f t="shared" si="2"/>
        <v>24.936366466983905</v>
      </c>
      <c r="D26" s="5">
        <f t="shared" si="3"/>
        <v>19.403201121619617</v>
      </c>
      <c r="I26" s="41">
        <f>B24+B25</f>
        <v>29.291958806693913</v>
      </c>
      <c r="J26" s="42">
        <f>B26</f>
        <v>22.462292846162498</v>
      </c>
      <c r="K26" s="42">
        <f>B27</f>
        <v>17.98988914301426</v>
      </c>
      <c r="L26" s="43">
        <f>B28</f>
        <v>16.116417019734293</v>
      </c>
      <c r="M26" s="41">
        <f>B32</f>
        <v>14.046181557996826</v>
      </c>
      <c r="N26" s="44">
        <f>B37</f>
        <v>9.3294995813180348E-2</v>
      </c>
    </row>
    <row r="27" spans="1:16" ht="20.25" customHeight="1">
      <c r="A27" s="9" t="s">
        <v>11</v>
      </c>
      <c r="B27" s="5">
        <f t="shared" si="1"/>
        <v>17.98988914301426</v>
      </c>
      <c r="C27" s="5">
        <f t="shared" si="2"/>
        <v>20.616442407036072</v>
      </c>
      <c r="D27" s="5">
        <f t="shared" si="3"/>
        <v>14.742173601996935</v>
      </c>
      <c r="H27" s="45">
        <f>SUM(I27:N27)</f>
        <v>100</v>
      </c>
      <c r="I27" s="27">
        <v>26.6</v>
      </c>
      <c r="J27" s="27">
        <v>24.7</v>
      </c>
      <c r="K27" s="27">
        <v>19.600000000000001</v>
      </c>
      <c r="L27" s="27">
        <v>15.5</v>
      </c>
      <c r="M27" s="27">
        <v>13.5</v>
      </c>
      <c r="N27" s="27">
        <v>0.1</v>
      </c>
    </row>
    <row r="28" spans="1:16" ht="20.25" customHeight="1">
      <c r="A28" s="1" t="s">
        <v>10</v>
      </c>
      <c r="B28" s="5">
        <f t="shared" si="1"/>
        <v>16.116417019734293</v>
      </c>
      <c r="C28" s="5">
        <f t="shared" si="2"/>
        <v>15.737170288129631</v>
      </c>
      <c r="D28" s="5">
        <f t="shared" si="3"/>
        <v>16.585456063958706</v>
      </c>
    </row>
    <row r="29" spans="1:16" ht="20.25" customHeight="1">
      <c r="A29" s="6" t="s">
        <v>9</v>
      </c>
      <c r="B29" s="5">
        <f t="shared" si="1"/>
        <v>13.508090872733181</v>
      </c>
      <c r="C29" s="5">
        <f t="shared" si="2"/>
        <v>12.677263227265154</v>
      </c>
      <c r="D29" s="5">
        <f t="shared" si="3"/>
        <v>14.535349829016457</v>
      </c>
    </row>
    <row r="30" spans="1:16" ht="20.25" customHeight="1">
      <c r="A30" s="6" t="s">
        <v>8</v>
      </c>
      <c r="B30" s="5">
        <f t="shared" si="1"/>
        <v>2.6083261470011125</v>
      </c>
      <c r="C30" s="5">
        <f t="shared" si="2"/>
        <v>3.0599070608644778</v>
      </c>
      <c r="D30" s="5">
        <f t="shared" si="3"/>
        <v>2.050106234942247</v>
      </c>
    </row>
    <row r="31" spans="1:16" ht="20.25" customHeight="1">
      <c r="A31" s="8" t="s">
        <v>7</v>
      </c>
      <c r="B31" s="7" t="s">
        <v>1</v>
      </c>
      <c r="C31" s="5" t="s">
        <v>1</v>
      </c>
      <c r="D31" s="5" t="s">
        <v>1</v>
      </c>
    </row>
    <row r="32" spans="1:16" ht="20.25" customHeight="1">
      <c r="A32" s="1" t="s">
        <v>6</v>
      </c>
      <c r="B32" s="5">
        <f>B15*100/$B$5</f>
        <v>14.046181557996826</v>
      </c>
      <c r="C32" s="5">
        <f>C15*100/$C$5</f>
        <v>11.840055969986352</v>
      </c>
      <c r="D32" s="5">
        <f>D15*100/$D$5</f>
        <v>16.773888047950582</v>
      </c>
    </row>
    <row r="33" spans="1:4" ht="20.25" customHeight="1">
      <c r="A33" s="8" t="s">
        <v>5</v>
      </c>
      <c r="B33" s="5">
        <f>B16*100/$B$5</f>
        <v>8.0504886705910295</v>
      </c>
      <c r="C33" s="5">
        <f>C16*100/$C$5</f>
        <v>6.6521848461979696</v>
      </c>
      <c r="D33" s="5">
        <f>D16*100/$D$5</f>
        <v>9.7793132064365107</v>
      </c>
    </row>
    <row r="34" spans="1:4" ht="20.25" customHeight="1">
      <c r="A34" s="8" t="s">
        <v>4</v>
      </c>
      <c r="B34" s="5">
        <f>B17*100/$B$5</f>
        <v>3.9914092085036184</v>
      </c>
      <c r="C34" s="5">
        <f>C17*100/$C$5</f>
        <v>3.8244772728178251</v>
      </c>
      <c r="D34" s="5">
        <f>D17*100/$D$5</f>
        <v>4.1978070446980569</v>
      </c>
    </row>
    <row r="35" spans="1:4" ht="20.25" customHeight="1">
      <c r="A35" s="8" t="s">
        <v>3</v>
      </c>
      <c r="B35" s="5">
        <f>B18*100/$B$5</f>
        <v>2.0043617912089284</v>
      </c>
      <c r="C35" s="5">
        <f>C18*100/$C$5</f>
        <v>1.3633938509705581</v>
      </c>
      <c r="D35" s="5">
        <f>D18*100/$D$5</f>
        <v>2.7967677968160123</v>
      </c>
    </row>
    <row r="36" spans="1:4" ht="20.25" customHeight="1">
      <c r="A36" s="6" t="s">
        <v>2</v>
      </c>
      <c r="B36" s="7" t="s">
        <v>1</v>
      </c>
      <c r="C36" s="5" t="s">
        <v>1</v>
      </c>
      <c r="D36" s="5" t="s">
        <v>1</v>
      </c>
    </row>
    <row r="37" spans="1:4" ht="20.25" customHeight="1">
      <c r="A37" s="6" t="s">
        <v>0</v>
      </c>
      <c r="B37" s="5">
        <f>B20*100/$B$5</f>
        <v>9.3294995813180348E-2</v>
      </c>
      <c r="C37" s="5" t="s">
        <v>1</v>
      </c>
      <c r="D37" s="5">
        <f>D20*100/$D$5</f>
        <v>0.20864932574387868</v>
      </c>
    </row>
    <row r="38" spans="1:4" ht="20.25" customHeight="1">
      <c r="A38" s="4"/>
      <c r="B38" s="4"/>
      <c r="C38" s="4"/>
      <c r="D38" s="4"/>
    </row>
    <row r="39" spans="1:4" ht="15" customHeight="1"/>
    <row r="40" spans="1:4" ht="15" customHeight="1">
      <c r="B40" s="3"/>
      <c r="C40" s="3"/>
      <c r="D40" s="3"/>
    </row>
    <row r="41" spans="1:4" ht="15" customHeight="1">
      <c r="B41" s="3"/>
      <c r="C41" s="3"/>
      <c r="D41" s="3"/>
    </row>
    <row r="42" spans="1:4" ht="15" customHeight="1">
      <c r="B42" s="3"/>
      <c r="C42" s="3"/>
      <c r="D42" s="3"/>
    </row>
    <row r="43" spans="1:4" ht="15" customHeight="1">
      <c r="B43" s="3"/>
      <c r="C43" s="3"/>
      <c r="D43" s="3"/>
    </row>
    <row r="44" spans="1:4" ht="15" customHeight="1">
      <c r="B44" s="3"/>
      <c r="C44" s="3"/>
      <c r="D44" s="3"/>
    </row>
    <row r="45" spans="1:4" ht="15" customHeight="1">
      <c r="B45" s="3"/>
      <c r="C45" s="3"/>
      <c r="D45" s="3"/>
    </row>
    <row r="46" spans="1:4" ht="15" customHeight="1">
      <c r="B46" s="3"/>
      <c r="C46" s="3"/>
      <c r="D46" s="3"/>
    </row>
    <row r="47" spans="1:4" ht="15" customHeight="1">
      <c r="B47" s="3"/>
      <c r="C47" s="3"/>
      <c r="D47" s="3"/>
    </row>
    <row r="48" spans="1:4" ht="15" customHeight="1">
      <c r="B48" s="3"/>
      <c r="C48" s="3"/>
      <c r="D48" s="3"/>
    </row>
    <row r="49" spans="2:16" s="1" customFormat="1" ht="15" customHeight="1">
      <c r="B49" s="3"/>
      <c r="C49" s="3"/>
      <c r="D49" s="3"/>
      <c r="H49" s="27"/>
      <c r="I49" s="27"/>
      <c r="J49" s="27"/>
      <c r="K49" s="27"/>
      <c r="L49" s="27"/>
      <c r="M49" s="27"/>
      <c r="N49" s="27"/>
      <c r="O49" s="27"/>
      <c r="P49" s="27"/>
    </row>
    <row r="50" spans="2:16" s="1" customFormat="1" ht="15" customHeight="1">
      <c r="B50" s="3"/>
      <c r="C50" s="3"/>
      <c r="D50" s="3"/>
      <c r="H50" s="27"/>
      <c r="I50" s="27"/>
      <c r="J50" s="27"/>
      <c r="K50" s="27"/>
      <c r="L50" s="27"/>
      <c r="M50" s="27"/>
      <c r="N50" s="27"/>
      <c r="O50" s="27"/>
      <c r="P50" s="27"/>
    </row>
    <row r="51" spans="2:16" s="1" customFormat="1" ht="15" customHeight="1">
      <c r="B51" s="3"/>
      <c r="C51" s="3"/>
      <c r="D51" s="3"/>
      <c r="H51" s="27"/>
      <c r="I51" s="27"/>
      <c r="J51" s="27"/>
      <c r="K51" s="27"/>
      <c r="L51" s="27"/>
      <c r="M51" s="27"/>
      <c r="N51" s="27"/>
      <c r="O51" s="27"/>
      <c r="P51" s="27"/>
    </row>
    <row r="52" spans="2:16" s="1" customFormat="1" ht="15" customHeight="1">
      <c r="B52" s="3"/>
      <c r="C52" s="3"/>
      <c r="D52" s="3"/>
      <c r="H52" s="27"/>
      <c r="I52" s="27"/>
      <c r="J52" s="27"/>
      <c r="K52" s="27"/>
      <c r="L52" s="27"/>
      <c r="M52" s="27"/>
      <c r="N52" s="27"/>
      <c r="O52" s="27"/>
      <c r="P52" s="27"/>
    </row>
    <row r="53" spans="2:16" s="1" customFormat="1" ht="15" customHeight="1">
      <c r="B53" s="3"/>
      <c r="C53" s="3"/>
      <c r="D53" s="3"/>
      <c r="H53" s="27"/>
      <c r="I53" s="27"/>
      <c r="J53" s="27"/>
      <c r="K53" s="27"/>
      <c r="L53" s="27"/>
      <c r="M53" s="27"/>
      <c r="N53" s="27"/>
      <c r="O53" s="27"/>
      <c r="P53" s="27"/>
    </row>
    <row r="54" spans="2:16" s="1" customFormat="1" ht="15" customHeight="1">
      <c r="B54" s="3"/>
      <c r="C54" s="3"/>
      <c r="D54" s="3"/>
      <c r="H54" s="27"/>
      <c r="I54" s="27"/>
      <c r="J54" s="27"/>
      <c r="K54" s="27"/>
      <c r="L54" s="27"/>
      <c r="M54" s="27"/>
      <c r="N54" s="27"/>
      <c r="O54" s="27"/>
      <c r="P54" s="27"/>
    </row>
    <row r="55" spans="2:16" s="1" customFormat="1" ht="15" customHeight="1">
      <c r="B55" s="3"/>
      <c r="C55" s="3"/>
      <c r="D55" s="3"/>
      <c r="H55" s="27"/>
      <c r="I55" s="27"/>
      <c r="J55" s="27"/>
      <c r="K55" s="27"/>
      <c r="L55" s="27"/>
      <c r="M55" s="27"/>
      <c r="N55" s="27"/>
      <c r="O55" s="27"/>
      <c r="P55" s="27"/>
    </row>
    <row r="56" spans="2:16" s="1" customFormat="1" ht="15" customHeight="1">
      <c r="B56" s="3"/>
      <c r="C56" s="3"/>
      <c r="D56" s="3"/>
      <c r="H56" s="27"/>
      <c r="I56" s="27"/>
      <c r="J56" s="27"/>
      <c r="K56" s="27"/>
      <c r="L56" s="27"/>
      <c r="M56" s="27"/>
      <c r="N56" s="27"/>
      <c r="O56" s="27"/>
      <c r="P56" s="27"/>
    </row>
    <row r="57" spans="2:16" s="1" customFormat="1" ht="15" customHeight="1">
      <c r="B57" s="3"/>
      <c r="C57" s="3"/>
      <c r="D57" s="3"/>
      <c r="H57" s="27"/>
      <c r="I57" s="27"/>
      <c r="J57" s="27"/>
      <c r="K57" s="27"/>
      <c r="L57" s="27"/>
      <c r="M57" s="27"/>
      <c r="N57" s="27"/>
      <c r="O57" s="27"/>
      <c r="P57" s="27"/>
    </row>
    <row r="58" spans="2:16" s="1" customFormat="1" ht="15" customHeight="1">
      <c r="B58" s="3"/>
      <c r="C58" s="3"/>
      <c r="D58" s="3"/>
      <c r="H58" s="27"/>
      <c r="I58" s="27"/>
      <c r="J58" s="27"/>
      <c r="K58" s="27"/>
      <c r="L58" s="27"/>
      <c r="M58" s="27"/>
      <c r="N58" s="27"/>
      <c r="O58" s="27"/>
      <c r="P58" s="27"/>
    </row>
    <row r="59" spans="2:16" s="1" customFormat="1" ht="15" customHeight="1">
      <c r="B59" s="3"/>
      <c r="C59" s="3"/>
      <c r="D59" s="3"/>
      <c r="H59" s="27"/>
      <c r="I59" s="27"/>
      <c r="J59" s="27"/>
      <c r="K59" s="27"/>
      <c r="L59" s="27"/>
      <c r="M59" s="27"/>
      <c r="N59" s="27"/>
      <c r="O59" s="27"/>
      <c r="P59" s="27"/>
    </row>
    <row r="60" spans="2:16" s="1" customFormat="1" ht="15" customHeight="1">
      <c r="B60" s="3"/>
      <c r="C60" s="3"/>
      <c r="D60" s="3"/>
      <c r="H60" s="27"/>
      <c r="I60" s="27"/>
      <c r="J60" s="27"/>
      <c r="K60" s="27"/>
      <c r="L60" s="27"/>
      <c r="M60" s="27"/>
      <c r="N60" s="27"/>
      <c r="O60" s="27"/>
      <c r="P60" s="27"/>
    </row>
    <row r="61" spans="2:16" s="1" customFormat="1" ht="15" customHeight="1">
      <c r="B61" s="3"/>
      <c r="C61" s="3"/>
      <c r="D61" s="3"/>
      <c r="H61" s="27"/>
      <c r="I61" s="27"/>
      <c r="J61" s="27"/>
      <c r="K61" s="27"/>
      <c r="L61" s="27"/>
      <c r="M61" s="27"/>
      <c r="N61" s="27"/>
      <c r="O61" s="27"/>
      <c r="P61" s="27"/>
    </row>
    <row r="62" spans="2:16" s="1" customFormat="1" ht="15" customHeight="1">
      <c r="B62" s="3"/>
      <c r="C62" s="3"/>
      <c r="D62" s="3"/>
      <c r="H62" s="27"/>
      <c r="I62" s="27"/>
      <c r="J62" s="27"/>
      <c r="K62" s="27"/>
      <c r="L62" s="27"/>
      <c r="M62" s="27"/>
      <c r="N62" s="27"/>
      <c r="O62" s="27"/>
      <c r="P62" s="27"/>
    </row>
    <row r="63" spans="2:16" s="1" customFormat="1" ht="15" customHeight="1">
      <c r="B63" s="3"/>
      <c r="C63" s="3"/>
      <c r="D63" s="3"/>
      <c r="H63" s="27"/>
      <c r="I63" s="27"/>
      <c r="J63" s="27"/>
      <c r="K63" s="27"/>
      <c r="L63" s="27"/>
      <c r="M63" s="27"/>
      <c r="N63" s="27"/>
      <c r="O63" s="27"/>
      <c r="P63" s="27"/>
    </row>
    <row r="64" spans="2:16" s="1" customFormat="1" ht="15" customHeight="1">
      <c r="H64" s="27"/>
      <c r="I64" s="27"/>
      <c r="J64" s="27"/>
      <c r="K64" s="27"/>
      <c r="L64" s="27"/>
      <c r="M64" s="27"/>
      <c r="N64" s="27"/>
      <c r="O64" s="27"/>
      <c r="P64" s="27"/>
    </row>
    <row r="65" spans="1:1" ht="15" customHeight="1">
      <c r="A65" s="1"/>
    </row>
    <row r="66" spans="1:1" ht="15" customHeight="1">
      <c r="A66" s="1"/>
    </row>
    <row r="67" spans="1:1" ht="15" customHeight="1">
      <c r="A67" s="1"/>
    </row>
    <row r="68" spans="1:1" ht="15" customHeight="1">
      <c r="A68" s="1"/>
    </row>
    <row r="69" spans="1:1" ht="15" customHeight="1">
      <c r="A69" s="1"/>
    </row>
    <row r="70" spans="1:1" ht="15" customHeight="1">
      <c r="A70" s="1"/>
    </row>
    <row r="71" spans="1:1" ht="15" customHeight="1">
      <c r="A71" s="1"/>
    </row>
    <row r="72" spans="1:1" ht="15" customHeight="1">
      <c r="A72" s="1"/>
    </row>
    <row r="73" spans="1:1" ht="15" customHeight="1">
      <c r="A73" s="1"/>
    </row>
    <row r="74" spans="1:1" ht="15" customHeight="1">
      <c r="A74" s="1"/>
    </row>
    <row r="75" spans="1:1" ht="15" customHeight="1">
      <c r="A75" s="1"/>
    </row>
    <row r="76" spans="1:1" ht="15" customHeight="1">
      <c r="A76" s="1"/>
    </row>
    <row r="77" spans="1:1" ht="15" customHeight="1">
      <c r="A77" s="1"/>
    </row>
    <row r="78" spans="1:1" ht="15" customHeight="1">
      <c r="A78" s="1"/>
    </row>
    <row r="79" spans="1:1" ht="15" customHeight="1">
      <c r="A79" s="1"/>
    </row>
    <row r="80" spans="1:1" ht="15" customHeight="1">
      <c r="A80" s="1"/>
    </row>
    <row r="81" spans="1:1" ht="15" customHeight="1">
      <c r="A81" s="1"/>
    </row>
    <row r="82" spans="1:1" ht="15" customHeight="1">
      <c r="A82" s="1"/>
    </row>
    <row r="83" spans="1:1" ht="15" customHeight="1">
      <c r="A83" s="1"/>
    </row>
    <row r="84" spans="1:1" ht="15" customHeight="1">
      <c r="A84" s="1"/>
    </row>
    <row r="85" spans="1:1" ht="15" customHeight="1">
      <c r="A85" s="1"/>
    </row>
    <row r="86" spans="1:1" ht="15" customHeight="1">
      <c r="A86" s="1"/>
    </row>
    <row r="87" spans="1:1" ht="15" customHeight="1">
      <c r="A87" s="1"/>
    </row>
    <row r="88" spans="1:1" ht="15" customHeight="1">
      <c r="A88" s="1"/>
    </row>
    <row r="89" spans="1:1" ht="15" customHeight="1">
      <c r="A89" s="1"/>
    </row>
    <row r="90" spans="1:1" ht="15" customHeight="1">
      <c r="A90" s="1"/>
    </row>
    <row r="91" spans="1:1" ht="15" customHeight="1">
      <c r="A91" s="1"/>
    </row>
    <row r="92" spans="1:1" ht="15" customHeight="1">
      <c r="A92" s="1"/>
    </row>
    <row r="93" spans="1:1" ht="15" customHeight="1">
      <c r="A93" s="1"/>
    </row>
    <row r="94" spans="1:1" ht="15" customHeight="1">
      <c r="A94" s="1"/>
    </row>
    <row r="95" spans="1:1" ht="15" customHeight="1">
      <c r="A95" s="1"/>
    </row>
    <row r="96" spans="1:1" ht="15" customHeight="1">
      <c r="A96" s="1"/>
    </row>
    <row r="97" spans="1:1" ht="15" customHeight="1">
      <c r="A97" s="1"/>
    </row>
    <row r="98" spans="1:1" ht="15" customHeight="1">
      <c r="A98" s="1"/>
    </row>
    <row r="99" spans="1:1" ht="15" customHeight="1">
      <c r="A99" s="1"/>
    </row>
    <row r="100" spans="1:1" ht="15" customHeight="1">
      <c r="A100" s="1"/>
    </row>
    <row r="101" spans="1:1" ht="15" customHeight="1">
      <c r="A101" s="1"/>
    </row>
    <row r="102" spans="1:1" ht="15" customHeight="1">
      <c r="A102" s="1"/>
    </row>
    <row r="103" spans="1:1" ht="15" customHeight="1">
      <c r="A103" s="1"/>
    </row>
    <row r="104" spans="1:1" ht="15" customHeight="1">
      <c r="A104" s="1"/>
    </row>
    <row r="65536" spans="1:1" ht="26.25" customHeight="1">
      <c r="A65536" s="1"/>
    </row>
  </sheetData>
  <sheetProtection selectLockedCells="1" selectUnlockedCells="1"/>
  <mergeCells count="2">
    <mergeCell ref="B4:D4"/>
    <mergeCell ref="B21:D21"/>
  </mergeCells>
  <printOptions horizontalCentered="1"/>
  <pageMargins left="0.5" right="0.15748031496062992" top="0.94488188976377963" bottom="0.51181102362204722" header="0.51181102362204722" footer="0.51181102362204722"/>
  <pageSetup paperSize="9" firstPageNumber="9" orientation="portrait" useFirstPageNumber="1" horizontalDpi="300" verticalDpi="300" r:id="rId1"/>
  <headerFooter alignWithMargins="0">
    <oddHeader>&amp;C&amp;"TH SarabunPSK,ธรรมดา"&amp;16 22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ตารางที่7ไตรมาส1 2559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 7 V.3</dc:creator>
  <cp:lastModifiedBy>DELL</cp:lastModifiedBy>
  <cp:lastPrinted>2016-05-31T04:36:23Z</cp:lastPrinted>
  <dcterms:created xsi:type="dcterms:W3CDTF">2016-04-05T04:08:33Z</dcterms:created>
  <dcterms:modified xsi:type="dcterms:W3CDTF">2010-09-11T15:56:15Z</dcterms:modified>
</cp:coreProperties>
</file>