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25725"/>
</workbook>
</file>

<file path=xl/calcChain.xml><?xml version="1.0" encoding="utf-8"?>
<calcChain xmlns="http://schemas.openxmlformats.org/spreadsheetml/2006/main">
  <c r="D15" i="22"/>
  <c r="C15"/>
  <c r="D11"/>
  <c r="C11"/>
  <c r="B11" l="1"/>
  <c r="B20" l="1"/>
  <c r="B19"/>
  <c r="B18"/>
  <c r="B17"/>
  <c r="B16"/>
  <c r="B14"/>
  <c r="B13"/>
  <c r="B10"/>
  <c r="B9"/>
  <c r="B8"/>
  <c r="B7"/>
  <c r="D6" l="1"/>
  <c r="C6"/>
  <c r="B12"/>
  <c r="B15"/>
  <c r="C28" l="1"/>
  <c r="C32"/>
  <c r="D23"/>
  <c r="D24"/>
  <c r="C26"/>
  <c r="C36"/>
  <c r="C25"/>
  <c r="C35"/>
  <c r="C33"/>
  <c r="C24"/>
  <c r="C23"/>
  <c r="C29"/>
  <c r="C30"/>
  <c r="C34"/>
  <c r="B6"/>
  <c r="D26"/>
  <c r="D25"/>
  <c r="D28"/>
  <c r="D29"/>
  <c r="D32"/>
  <c r="D36"/>
  <c r="D27"/>
  <c r="D33"/>
  <c r="D35"/>
  <c r="D34"/>
  <c r="D30"/>
  <c r="B27" l="1"/>
  <c r="B25"/>
  <c r="B24"/>
  <c r="B23"/>
  <c r="D31"/>
  <c r="C31"/>
  <c r="C22" s="1"/>
  <c r="C27"/>
  <c r="D22"/>
  <c r="B26"/>
  <c r="B34"/>
  <c r="B32"/>
  <c r="B28"/>
  <c r="B29"/>
  <c r="B30"/>
  <c r="B33"/>
  <c r="B35"/>
  <c r="B36"/>
  <c r="B31" l="1"/>
  <c r="B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<sst xmlns="http://schemas.openxmlformats.org/spreadsheetml/2006/main" count="40" uniqueCount="25">
  <si>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</si>
  <si>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</si>
  <si>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</si>
  <si>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</si>
  <si>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</si>
  <si>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</si>
  <si>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</si>
  <si>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</si>
  <si>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</si>
  <si>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</si>
  <si>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</si>
  <si>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</si>
  <si>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</si>
  <si>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</si>
  <si>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</si>
  <si>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</si>
  <si>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</si>
  <si>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</si>
  <si>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</si>
  <si>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</si>
  <si>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</si>
  <si>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                เดือนมิถุนายน พ.ศ. 2558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</si>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</sst>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showGridLines="0" tabSelected="1" view="pageBreakPreview" topLeftCell="A19" zoomScaleNormal="75" zoomScaleSheetLayoutView="100" workbookViewId="0">
      <selection activeCell="H8" sqref="H8"/>
    </sheetView>
  </sheetViews>
  <sheetFormatPr defaultRowHeight="30.75" customHeight="1"/>
  <cols>
    <col min="1" max="1" width="40.42578125" style="4" customWidth="1"/>
    <col min="2" max="4" width="21.7109375" style="4" customWidth="1"/>
    <col min="5" max="16384" width="9.140625" style="4"/>
  </cols>
  <sheetData>
    <row r="1" spans="1:6" s="3" customFormat="1" ht="23.25">
      <c r="A1" s="3" t="s">
        <v>22</v>
      </c>
      <c r="B1" s="4"/>
      <c r="C1" s="4"/>
      <c r="D1" s="4"/>
    </row>
    <row r="2" spans="1:6" s="1" customFormat="1" ht="23.25">
      <c r="A2" s="2" t="s">
        <v>21</v>
      </c>
    </row>
    <row r="3" spans="1:6" ht="9" customHeight="1">
      <c r="A3" s="3"/>
    </row>
    <row r="4" spans="1:6" s="3" customFormat="1" ht="26.1" customHeight="1">
      <c r="A4" s="5" t="s">
        <v>5</v>
      </c>
      <c r="B4" s="6" t="s">
        <v>0</v>
      </c>
      <c r="C4" s="6" t="s">
        <v>1</v>
      </c>
      <c r="D4" s="6" t="s">
        <v>2</v>
      </c>
    </row>
    <row r="5" spans="1:6" s="3" customFormat="1" ht="23.25">
      <c r="A5" s="29"/>
      <c r="B5" s="33" t="s">
        <v>20</v>
      </c>
      <c r="C5" s="33"/>
      <c r="D5" s="33"/>
    </row>
    <row r="6" spans="1:6" s="8" customFormat="1" ht="21" customHeight="1">
      <c r="A6" s="28" t="s">
        <v>3</v>
      </c>
      <c r="B6" s="30">
        <f>SUM(C6:D6)</f>
        <v>305284</v>
      </c>
      <c r="C6" s="31">
        <f>C7+C8+C9+C10+C11+C15+C20</f>
        <v>168847</v>
      </c>
      <c r="D6" s="26">
        <f>D7+D8+D9+D10+D11+D15+D20</f>
        <v>136437</v>
      </c>
    </row>
    <row r="7" spans="1:6" s="11" customFormat="1" ht="24.95" customHeight="1">
      <c r="A7" s="14" t="s">
        <v>7</v>
      </c>
      <c r="B7" s="15">
        <f>SUM(C7:D7)</f>
        <v>4227</v>
      </c>
      <c r="C7" s="16">
        <v>2649</v>
      </c>
      <c r="D7" s="16">
        <v>1578</v>
      </c>
      <c r="E7" s="9"/>
      <c r="F7" s="9"/>
    </row>
    <row r="8" spans="1:6" s="11" customFormat="1" ht="24.95" customHeight="1">
      <c r="A8" s="4" t="s">
        <v>6</v>
      </c>
      <c r="B8" s="15">
        <f t="shared" ref="B8:B20" si="0">SUM(C8:D8)</f>
        <v>82152</v>
      </c>
      <c r="C8" s="16">
        <v>46176</v>
      </c>
      <c r="D8" s="16">
        <v>35976</v>
      </c>
      <c r="F8" s="10"/>
    </row>
    <row r="9" spans="1:6" s="11" customFormat="1" ht="24.95" customHeight="1">
      <c r="A9" s="12" t="s">
        <v>8</v>
      </c>
      <c r="B9" s="15">
        <f t="shared" si="0"/>
        <v>98804</v>
      </c>
      <c r="C9" s="16">
        <v>48105</v>
      </c>
      <c r="D9" s="16">
        <v>50699</v>
      </c>
      <c r="F9" s="10"/>
    </row>
    <row r="10" spans="1:6" s="11" customFormat="1" ht="24.95" customHeight="1">
      <c r="A10" s="12" t="s">
        <v>9</v>
      </c>
      <c r="B10" s="15">
        <f t="shared" si="0"/>
        <v>53000</v>
      </c>
      <c r="C10" s="16">
        <v>35140</v>
      </c>
      <c r="D10" s="16">
        <v>17860</v>
      </c>
    </row>
    <row r="11" spans="1:6" ht="24.95" customHeight="1">
      <c r="A11" s="4" t="s">
        <v>10</v>
      </c>
      <c r="B11" s="15">
        <f t="shared" si="0"/>
        <v>39261</v>
      </c>
      <c r="C11" s="17">
        <f>C12+C13</f>
        <v>22601</v>
      </c>
      <c r="D11" s="17">
        <f>D12+D13</f>
        <v>16660</v>
      </c>
    </row>
    <row r="12" spans="1:6" ht="24.95" customHeight="1">
      <c r="A12" s="18" t="s">
        <v>11</v>
      </c>
      <c r="B12" s="15">
        <f t="shared" si="0"/>
        <v>34941</v>
      </c>
      <c r="C12" s="16">
        <v>20074</v>
      </c>
      <c r="D12" s="16">
        <v>14867</v>
      </c>
    </row>
    <row r="13" spans="1:6" ht="24.95" customHeight="1">
      <c r="A13" s="18" t="s">
        <v>12</v>
      </c>
      <c r="B13" s="15">
        <f t="shared" si="0"/>
        <v>4320</v>
      </c>
      <c r="C13" s="16">
        <v>2527</v>
      </c>
      <c r="D13" s="16">
        <v>1793</v>
      </c>
    </row>
    <row r="14" spans="1:6" ht="24.95" customHeight="1">
      <c r="A14" s="19" t="s">
        <v>19</v>
      </c>
      <c r="B14" s="15">
        <f t="shared" si="0"/>
        <v>0</v>
      </c>
      <c r="C14" s="15">
        <v>0</v>
      </c>
      <c r="D14" s="15">
        <v>0</v>
      </c>
    </row>
    <row r="15" spans="1:6" ht="24.95" customHeight="1">
      <c r="A15" s="4" t="s">
        <v>13</v>
      </c>
      <c r="B15" s="15">
        <f t="shared" si="0"/>
        <v>27840</v>
      </c>
      <c r="C15" s="17">
        <f>C16+C17+C18</f>
        <v>14176</v>
      </c>
      <c r="D15" s="17">
        <f>D16+D17+D18</f>
        <v>13664</v>
      </c>
    </row>
    <row r="16" spans="1:6" s="11" customFormat="1" ht="24.95" customHeight="1">
      <c r="A16" s="19" t="s">
        <v>14</v>
      </c>
      <c r="B16" s="15">
        <f t="shared" si="0"/>
        <v>12793</v>
      </c>
      <c r="C16" s="15">
        <v>6232</v>
      </c>
      <c r="D16" s="15">
        <v>6561</v>
      </c>
    </row>
    <row r="17" spans="1:4" s="11" customFormat="1" ht="24.95" customHeight="1">
      <c r="A17" s="19" t="s">
        <v>15</v>
      </c>
      <c r="B17" s="15">
        <f t="shared" si="0"/>
        <v>8150</v>
      </c>
      <c r="C17" s="15">
        <v>4750</v>
      </c>
      <c r="D17" s="15">
        <v>3400</v>
      </c>
    </row>
    <row r="18" spans="1:4" s="11" customFormat="1" ht="24.95" customHeight="1">
      <c r="A18" s="19" t="s">
        <v>16</v>
      </c>
      <c r="B18" s="15">
        <f t="shared" si="0"/>
        <v>6897</v>
      </c>
      <c r="C18" s="15">
        <v>3194</v>
      </c>
      <c r="D18" s="15">
        <v>3703</v>
      </c>
    </row>
    <row r="19" spans="1:4" s="11" customFormat="1" ht="24.95" customHeight="1">
      <c r="A19" s="18" t="s">
        <v>17</v>
      </c>
      <c r="B19" s="15">
        <f t="shared" si="0"/>
        <v>0</v>
      </c>
      <c r="C19" s="20"/>
      <c r="D19" s="20"/>
    </row>
    <row r="20" spans="1:4" s="11" customFormat="1" ht="24.95" customHeight="1">
      <c r="A20" s="18" t="s">
        <v>18</v>
      </c>
      <c r="B20" s="15">
        <f t="shared" si="0"/>
        <v>0</v>
      </c>
      <c r="C20" s="20"/>
      <c r="D20" s="20"/>
    </row>
    <row r="21" spans="1:4" ht="23.25">
      <c r="B21" s="34" t="s">
        <v>4</v>
      </c>
      <c r="C21" s="34"/>
      <c r="D21" s="34"/>
    </row>
    <row r="22" spans="1:4" ht="18.75" customHeight="1">
      <c r="A22" s="7" t="s">
        <v>3</v>
      </c>
      <c r="B22" s="21">
        <f>SUM(B23:B27,B31)</f>
        <v>99.980000000000018</v>
      </c>
      <c r="C22" s="21">
        <f>SUM(C23:C27,C31)</f>
        <v>100.00000000000001</v>
      </c>
      <c r="D22" s="21">
        <f>SUM(D23:D27,D31)</f>
        <v>99.98</v>
      </c>
    </row>
    <row r="23" spans="1:4" ht="24.95" customHeight="1">
      <c r="A23" s="14" t="s">
        <v>7</v>
      </c>
      <c r="B23" s="22">
        <f>+B7/$B$6*100</f>
        <v>1.384612360949149</v>
      </c>
      <c r="C23" s="22">
        <f t="shared" ref="C23:C36" si="1">+C7/$C$6*100</f>
        <v>1.5688759646307011</v>
      </c>
      <c r="D23" s="22">
        <f>+D7/$D$6*100-0.02</f>
        <v>1.1365777611644936</v>
      </c>
    </row>
    <row r="24" spans="1:4" ht="24.95" customHeight="1">
      <c r="A24" s="4" t="s">
        <v>6</v>
      </c>
      <c r="B24" s="22">
        <f>+B8/$B$6*100</f>
        <v>26.910024763826467</v>
      </c>
      <c r="C24" s="22">
        <f t="shared" si="1"/>
        <v>27.347835614491228</v>
      </c>
      <c r="D24" s="22">
        <f>+D8/$D$6*100</f>
        <v>26.368213900921305</v>
      </c>
    </row>
    <row r="25" spans="1:4" ht="24.95" customHeight="1">
      <c r="A25" s="12" t="s">
        <v>8</v>
      </c>
      <c r="B25" s="22">
        <f>+B9/$B$6*100-0.02</f>
        <v>32.3446178640217</v>
      </c>
      <c r="C25" s="22">
        <f>+C9/$C$6*100</f>
        <v>28.490290025881421</v>
      </c>
      <c r="D25" s="22">
        <f>+D9/$D$6*100</f>
        <v>37.159274976729186</v>
      </c>
    </row>
    <row r="26" spans="1:4" ht="24.95" customHeight="1">
      <c r="A26" s="12" t="s">
        <v>9</v>
      </c>
      <c r="B26" s="22">
        <f>+B10/$B$6*100</f>
        <v>17.360883636220699</v>
      </c>
      <c r="C26" s="22">
        <f>+C10/$C$6*100</f>
        <v>20.81174080676589</v>
      </c>
      <c r="D26" s="22">
        <f t="shared" ref="D26:D36" si="2">+D10/$D$6*100</f>
        <v>13.090290756906118</v>
      </c>
    </row>
    <row r="27" spans="1:4" ht="24.95" customHeight="1">
      <c r="A27" s="4" t="s">
        <v>10</v>
      </c>
      <c r="B27" s="22">
        <f>+B11/$B$6*100</f>
        <v>12.860484008333223</v>
      </c>
      <c r="C27" s="22">
        <f>SUM(C28:C30)</f>
        <v>13.385491006650993</v>
      </c>
      <c r="D27" s="22">
        <f t="shared" si="2"/>
        <v>12.21076394233236</v>
      </c>
    </row>
    <row r="28" spans="1:4" ht="24.95" customHeight="1">
      <c r="A28" s="18" t="s">
        <v>11</v>
      </c>
      <c r="B28" s="22">
        <f t="shared" ref="B28:B30" si="3">+B12/$B$6*100</f>
        <v>11.44540821006014</v>
      </c>
      <c r="C28" s="22">
        <f>(+C12/$C$6*100)</f>
        <v>11.888869805208266</v>
      </c>
      <c r="D28" s="22">
        <f t="shared" si="2"/>
        <v>10.896604293556733</v>
      </c>
    </row>
    <row r="29" spans="1:4" ht="24.95" customHeight="1">
      <c r="A29" s="18" t="s">
        <v>12</v>
      </c>
      <c r="B29" s="22">
        <f t="shared" si="3"/>
        <v>1.4150757982730835</v>
      </c>
      <c r="C29" s="22">
        <f t="shared" si="1"/>
        <v>1.4966212014427263</v>
      </c>
      <c r="D29" s="22">
        <f>+D13/$D$6*100</f>
        <v>1.3141596487756253</v>
      </c>
    </row>
    <row r="30" spans="1:4" ht="24.95" customHeight="1">
      <c r="A30" s="19" t="s">
        <v>19</v>
      </c>
      <c r="B30" s="22">
        <f t="shared" si="3"/>
        <v>0</v>
      </c>
      <c r="C30" s="22">
        <f t="shared" si="1"/>
        <v>0</v>
      </c>
      <c r="D30" s="22">
        <f>+D14/$D$6*100</f>
        <v>0</v>
      </c>
    </row>
    <row r="31" spans="1:4" ht="24.95" customHeight="1">
      <c r="A31" s="4" t="s">
        <v>13</v>
      </c>
      <c r="B31" s="22">
        <f>SUM(B32:B34)</f>
        <v>9.1193773666487594</v>
      </c>
      <c r="C31" s="22">
        <f>SUM(C32:C34)</f>
        <v>8.3957665815797746</v>
      </c>
      <c r="D31" s="22">
        <f>SUM(D32:D34)</f>
        <v>10.01487866194654</v>
      </c>
    </row>
    <row r="32" spans="1:4" ht="24.95" customHeight="1">
      <c r="A32" s="19" t="s">
        <v>14</v>
      </c>
      <c r="B32" s="22">
        <f>+B16/$B$6*100</f>
        <v>4.1905242331730452</v>
      </c>
      <c r="C32" s="22">
        <f>+C16/$C$6*100</f>
        <v>3.6909154441595051</v>
      </c>
      <c r="D32" s="22">
        <f t="shared" si="2"/>
        <v>4.8088128586820291</v>
      </c>
    </row>
    <row r="33" spans="1:4" ht="24.95" customHeight="1">
      <c r="A33" s="19" t="s">
        <v>15</v>
      </c>
      <c r="B33" s="22">
        <f>+B17/$B$6*100</f>
        <v>2.6696453138716736</v>
      </c>
      <c r="C33" s="22">
        <f t="shared" si="1"/>
        <v>2.813197747072794</v>
      </c>
      <c r="D33" s="22">
        <f t="shared" si="2"/>
        <v>2.4919926412923181</v>
      </c>
    </row>
    <row r="34" spans="1:4" ht="24.95" customHeight="1">
      <c r="A34" s="19" t="s">
        <v>16</v>
      </c>
      <c r="B34" s="22">
        <f>+B18/$B$6*100</f>
        <v>2.2592078196040406</v>
      </c>
      <c r="C34" s="22">
        <f t="shared" si="1"/>
        <v>1.8916533903474742</v>
      </c>
      <c r="D34" s="22">
        <f>+D18/$D$6*100</f>
        <v>2.7140731619721925</v>
      </c>
    </row>
    <row r="35" spans="1:4" ht="24.95" customHeight="1">
      <c r="A35" s="18" t="s">
        <v>17</v>
      </c>
      <c r="B35" s="25">
        <f>+B19/$B$6*100</f>
        <v>0</v>
      </c>
      <c r="C35" s="22">
        <f t="shared" si="1"/>
        <v>0</v>
      </c>
      <c r="D35" s="22">
        <f t="shared" si="2"/>
        <v>0</v>
      </c>
    </row>
    <row r="36" spans="1:4" ht="24.95" customHeight="1">
      <c r="A36" s="23" t="s">
        <v>18</v>
      </c>
      <c r="B36" s="27">
        <f>+B20/$B$6*100</f>
        <v>0</v>
      </c>
      <c r="C36" s="24">
        <f t="shared" si="1"/>
        <v>0</v>
      </c>
      <c r="D36" s="24">
        <f t="shared" si="2"/>
        <v>0</v>
      </c>
    </row>
    <row r="37" spans="1:4" ht="8.25" customHeight="1">
      <c r="B37" s="13"/>
      <c r="C37" s="13"/>
      <c r="D37" s="13"/>
    </row>
    <row r="38" spans="1:4" s="32" customFormat="1" ht="24" customHeight="1">
      <c r="A38" s="32" t="s">
        <v>23</v>
      </c>
    </row>
    <row r="39" spans="1:4" s="32" customFormat="1" ht="23.25" customHeight="1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2015-10-29T04:16:29Z</dcterms:modified>
</cp:coreProperties>
</file>