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C6" i="22"/>
  <c r="C25" s="1"/>
  <c r="D15"/>
  <c r="C15"/>
  <c r="D11"/>
  <c r="D6" s="1"/>
  <c r="C11"/>
  <c r="D28" l="1"/>
  <c r="D26"/>
  <c r="D24"/>
  <c r="D29"/>
  <c r="D25"/>
  <c r="D23"/>
  <c r="D27"/>
  <c r="C24"/>
  <c r="C26"/>
  <c r="B6"/>
  <c r="C32"/>
  <c r="C28"/>
  <c r="C23"/>
  <c r="B11"/>
  <c r="B20" l="1"/>
  <c r="B19"/>
  <c r="B18"/>
  <c r="B17"/>
  <c r="B16"/>
  <c r="B14"/>
  <c r="B13"/>
  <c r="B10"/>
  <c r="B9"/>
  <c r="B8"/>
  <c r="B7"/>
  <c r="B12" l="1"/>
  <c r="B15"/>
  <c r="C36" l="1"/>
  <c r="C35"/>
  <c r="C33"/>
  <c r="C31" s="1"/>
  <c r="C29"/>
  <c r="C30"/>
  <c r="C34"/>
  <c r="B27"/>
  <c r="D32"/>
  <c r="D36"/>
  <c r="D33"/>
  <c r="D35"/>
  <c r="D34"/>
  <c r="D30"/>
  <c r="D31" l="1"/>
  <c r="C27"/>
  <c r="C22" s="1"/>
  <c r="D22"/>
  <c r="B26"/>
  <c r="B34"/>
  <c r="B23"/>
  <c r="B32"/>
  <c r="B25"/>
  <c r="B28"/>
  <c r="B24"/>
  <c r="B29"/>
  <c r="B30"/>
  <c r="B33"/>
  <c r="B35"/>
  <c r="B36"/>
  <c r="B31" l="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<sst xmlns="http://schemas.openxmlformats.org/spreadsheetml/2006/main" count="40" uniqueCount="25">
  <si>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</si>
  <si>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</si>
  <si>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</si>
  <si>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</si>
  <si>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</si>
  <si>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</si>
  <si>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</si>
  <si>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</si>
  <si>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</si>
  <si>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</si>
  <si>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</si>
  <si>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</si>
  <si>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</si>
  <si>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</si>
  <si>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</si>
  <si>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</si>
  <si>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</si>
  <si>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</si>
  <si>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</si>
  <si>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</si>
  <si>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</si>
  <si>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</si>
  <si>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</si>
  <si>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</t>
  </si>
  <si>
    <t xml:space="preserve">                     เดือนเมษายน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</si>
</sst>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9"/>
  <sheetViews>
    <sheetView showGridLines="0" tabSelected="1" view="pageBreakPreview" topLeftCell="A22" zoomScale="80" zoomScaleNormal="75" zoomScaleSheetLayoutView="80" workbookViewId="0">
      <selection activeCell="Q21" sqref="Q21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5" s="3" customFormat="1" ht="23.25">
      <c r="A1" s="3" t="s">
        <v>21</v>
      </c>
      <c r="B1" s="4"/>
      <c r="C1" s="4"/>
      <c r="D1" s="4"/>
    </row>
    <row r="2" spans="1:5" s="1" customFormat="1" ht="23.25">
      <c r="A2" s="2" t="s">
        <v>23</v>
      </c>
    </row>
    <row r="3" spans="1:5" ht="9" customHeight="1">
      <c r="A3" s="3"/>
    </row>
    <row r="4" spans="1:5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5" s="3" customFormat="1" ht="23.25">
      <c r="A5" s="27"/>
      <c r="B5" s="30" t="s">
        <v>20</v>
      </c>
      <c r="C5" s="30"/>
      <c r="D5" s="30"/>
    </row>
    <row r="6" spans="1:5" s="8" customFormat="1" ht="21" customHeight="1">
      <c r="A6" s="26" t="s">
        <v>3</v>
      </c>
      <c r="B6" s="28">
        <f>SUM(C6:D6)</f>
        <v>313353</v>
      </c>
      <c r="C6" s="28">
        <f t="shared" ref="C6:D6" si="0">C7+C8+C9+C10+C11+C15+C19+C20</f>
        <v>174617</v>
      </c>
      <c r="D6" s="28">
        <f t="shared" si="0"/>
        <v>138736</v>
      </c>
    </row>
    <row r="7" spans="1:5" s="10" customFormat="1" ht="24.95" customHeight="1">
      <c r="A7" s="13" t="s">
        <v>7</v>
      </c>
      <c r="B7" s="14">
        <f>SUM(C7:D7)</f>
        <v>4570</v>
      </c>
      <c r="C7" s="15">
        <v>2355</v>
      </c>
      <c r="D7" s="15">
        <v>2215</v>
      </c>
      <c r="E7" s="9"/>
    </row>
    <row r="8" spans="1:5" s="10" customFormat="1" ht="24.95" customHeight="1">
      <c r="A8" s="4" t="s">
        <v>6</v>
      </c>
      <c r="B8" s="14">
        <f t="shared" ref="B8:B20" si="1">SUM(C8:D8)</f>
        <v>88777</v>
      </c>
      <c r="C8" s="15">
        <v>49551</v>
      </c>
      <c r="D8" s="15">
        <v>39226</v>
      </c>
    </row>
    <row r="9" spans="1:5" s="10" customFormat="1" ht="24.95" customHeight="1">
      <c r="A9" s="11" t="s">
        <v>8</v>
      </c>
      <c r="B9" s="14">
        <f t="shared" si="1"/>
        <v>100321</v>
      </c>
      <c r="C9" s="15">
        <v>52622</v>
      </c>
      <c r="D9" s="15">
        <v>47699</v>
      </c>
    </row>
    <row r="10" spans="1:5" s="10" customFormat="1" ht="24.95" customHeight="1">
      <c r="A10" s="11" t="s">
        <v>9</v>
      </c>
      <c r="B10" s="14">
        <f t="shared" si="1"/>
        <v>51430</v>
      </c>
      <c r="C10" s="15">
        <v>35361</v>
      </c>
      <c r="D10" s="15">
        <v>16069</v>
      </c>
    </row>
    <row r="11" spans="1:5" ht="24.95" customHeight="1">
      <c r="A11" s="4" t="s">
        <v>10</v>
      </c>
      <c r="B11" s="14">
        <f t="shared" si="1"/>
        <v>42884</v>
      </c>
      <c r="C11" s="16">
        <f>SUM(C12:C14)</f>
        <v>21274</v>
      </c>
      <c r="D11" s="16">
        <f>SUM(D12:D14)</f>
        <v>21610</v>
      </c>
    </row>
    <row r="12" spans="1:5" ht="24.95" customHeight="1">
      <c r="A12" s="17" t="s">
        <v>11</v>
      </c>
      <c r="B12" s="14">
        <f t="shared" si="1"/>
        <v>37390</v>
      </c>
      <c r="C12" s="15">
        <v>18911</v>
      </c>
      <c r="D12" s="15">
        <v>18479</v>
      </c>
    </row>
    <row r="13" spans="1:5" ht="24.95" customHeight="1">
      <c r="A13" s="17" t="s">
        <v>12</v>
      </c>
      <c r="B13" s="14">
        <f t="shared" si="1"/>
        <v>5494</v>
      </c>
      <c r="C13" s="15">
        <v>2363</v>
      </c>
      <c r="D13" s="15">
        <v>3131</v>
      </c>
    </row>
    <row r="14" spans="1:5" ht="24.95" customHeight="1">
      <c r="A14" s="18" t="s">
        <v>19</v>
      </c>
      <c r="B14" s="14">
        <f t="shared" si="1"/>
        <v>0</v>
      </c>
      <c r="C14" s="14">
        <v>0</v>
      </c>
      <c r="D14" s="14">
        <v>0</v>
      </c>
    </row>
    <row r="15" spans="1:5" ht="24.95" customHeight="1">
      <c r="A15" s="4" t="s">
        <v>13</v>
      </c>
      <c r="B15" s="14">
        <f t="shared" si="1"/>
        <v>25371</v>
      </c>
      <c r="C15" s="16">
        <f>SUM(C16:C18)</f>
        <v>13454</v>
      </c>
      <c r="D15" s="16">
        <f>SUM(D16:D18)</f>
        <v>11917</v>
      </c>
    </row>
    <row r="16" spans="1:5" s="10" customFormat="1" ht="24.95" customHeight="1">
      <c r="A16" s="18" t="s">
        <v>14</v>
      </c>
      <c r="B16" s="14">
        <f t="shared" si="1"/>
        <v>9925</v>
      </c>
      <c r="C16" s="14">
        <v>4854</v>
      </c>
      <c r="D16" s="14">
        <v>5071</v>
      </c>
    </row>
    <row r="17" spans="1:4" s="10" customFormat="1" ht="24.95" customHeight="1">
      <c r="A17" s="18" t="s">
        <v>15</v>
      </c>
      <c r="B17" s="14">
        <f t="shared" si="1"/>
        <v>7545</v>
      </c>
      <c r="C17" s="14">
        <v>4987</v>
      </c>
      <c r="D17" s="14">
        <v>2558</v>
      </c>
    </row>
    <row r="18" spans="1:4" s="10" customFormat="1" ht="24.95" customHeight="1">
      <c r="A18" s="18" t="s">
        <v>16</v>
      </c>
      <c r="B18" s="14">
        <f t="shared" si="1"/>
        <v>7901</v>
      </c>
      <c r="C18" s="14">
        <v>3613</v>
      </c>
      <c r="D18" s="14">
        <v>4288</v>
      </c>
    </row>
    <row r="19" spans="1:4" s="10" customFormat="1" ht="24.95" customHeight="1">
      <c r="A19" s="17" t="s">
        <v>17</v>
      </c>
      <c r="B19" s="14">
        <f t="shared" si="1"/>
        <v>0</v>
      </c>
      <c r="C19" s="19">
        <v>0</v>
      </c>
      <c r="D19" s="19">
        <v>0</v>
      </c>
    </row>
    <row r="20" spans="1:4" s="10" customFormat="1" ht="24.95" customHeight="1">
      <c r="A20" s="17" t="s">
        <v>18</v>
      </c>
      <c r="B20" s="14">
        <f t="shared" si="1"/>
        <v>0</v>
      </c>
      <c r="C20" s="19">
        <v>0</v>
      </c>
      <c r="D20" s="19">
        <v>0</v>
      </c>
    </row>
    <row r="21" spans="1:4" ht="23.25">
      <c r="B21" s="31" t="s">
        <v>4</v>
      </c>
      <c r="C21" s="31"/>
      <c r="D21" s="31"/>
    </row>
    <row r="22" spans="1:4" ht="18.75" customHeight="1">
      <c r="A22" s="7" t="s">
        <v>3</v>
      </c>
      <c r="B22" s="20">
        <f>SUM(B23:B27,B31)</f>
        <v>100.00000000000001</v>
      </c>
      <c r="C22" s="20">
        <f>SUM(C23:C27,C31)</f>
        <v>99.97999999999999</v>
      </c>
      <c r="D22" s="20">
        <f>SUM(D23:D27,D31)</f>
        <v>100</v>
      </c>
    </row>
    <row r="23" spans="1:4" ht="24.95" customHeight="1">
      <c r="A23" s="13" t="s">
        <v>7</v>
      </c>
      <c r="B23" s="21">
        <f>+B7/$B$6*100</f>
        <v>1.4584190992267507</v>
      </c>
      <c r="C23" s="21">
        <f>+C7/$C$6*100</f>
        <v>1.3486659374516798</v>
      </c>
      <c r="D23" s="21">
        <f t="shared" ref="D23:D28" si="2">+D7/$D$6*100</f>
        <v>1.5965574904855264</v>
      </c>
    </row>
    <row r="24" spans="1:4" ht="24.95" customHeight="1">
      <c r="A24" s="4" t="s">
        <v>6</v>
      </c>
      <c r="B24" s="21">
        <f t="shared" ref="B24:B30" si="3">+B8/$B$6*100</f>
        <v>28.33130686478189</v>
      </c>
      <c r="C24" s="21">
        <f>+C8/$C$6*100</f>
        <v>28.376962151451462</v>
      </c>
      <c r="D24" s="21">
        <f t="shared" si="2"/>
        <v>28.273843847307116</v>
      </c>
    </row>
    <row r="25" spans="1:4" ht="24.95" customHeight="1">
      <c r="A25" s="11" t="s">
        <v>8</v>
      </c>
      <c r="B25" s="21">
        <f t="shared" si="3"/>
        <v>32.0153309526317</v>
      </c>
      <c r="C25" s="21">
        <f>+C9/$C$6*100</f>
        <v>30.135668348442589</v>
      </c>
      <c r="D25" s="21">
        <f t="shared" si="2"/>
        <v>34.381126744320142</v>
      </c>
    </row>
    <row r="26" spans="1:4" ht="24.95" customHeight="1">
      <c r="A26" s="11" t="s">
        <v>9</v>
      </c>
      <c r="B26" s="21">
        <f>+B10/$B$6*100</f>
        <v>16.412799622151375</v>
      </c>
      <c r="C26" s="21">
        <f>+C10/$C$6*100-0.02</f>
        <v>20.230605611137516</v>
      </c>
      <c r="D26" s="21">
        <f t="shared" si="2"/>
        <v>11.582429938876714</v>
      </c>
    </row>
    <row r="27" spans="1:4" ht="24.95" customHeight="1">
      <c r="A27" s="4" t="s">
        <v>10</v>
      </c>
      <c r="B27" s="21">
        <f>+B11/$B$6*100</f>
        <v>13.685523993706777</v>
      </c>
      <c r="C27" s="21">
        <f>SUM(C28:C30)</f>
        <v>12.183235309276874</v>
      </c>
      <c r="D27" s="21">
        <f t="shared" si="2"/>
        <v>15.576346442163533</v>
      </c>
    </row>
    <row r="28" spans="1:4" ht="24.95" customHeight="1">
      <c r="A28" s="17" t="s">
        <v>11</v>
      </c>
      <c r="B28" s="21">
        <f t="shared" si="3"/>
        <v>11.932229785577288</v>
      </c>
      <c r="C28" s="21">
        <f>(+C12/$C$6*100)</f>
        <v>10.829987916411346</v>
      </c>
      <c r="D28" s="21">
        <f t="shared" si="2"/>
        <v>13.319542152000924</v>
      </c>
    </row>
    <row r="29" spans="1:4" ht="24.95" customHeight="1">
      <c r="A29" s="17" t="s">
        <v>12</v>
      </c>
      <c r="B29" s="21">
        <f t="shared" si="3"/>
        <v>1.7532942081294898</v>
      </c>
      <c r="C29" s="21">
        <f t="shared" ref="C29:C36" si="4">+C13/$C$6*100</f>
        <v>1.3532473928655286</v>
      </c>
      <c r="D29" s="21">
        <f>+D13/$D$6*100-0.02</f>
        <v>2.2368042901626111</v>
      </c>
    </row>
    <row r="30" spans="1:4" ht="24.95" customHeight="1">
      <c r="A30" s="18" t="s">
        <v>19</v>
      </c>
      <c r="B30" s="21">
        <f t="shared" si="3"/>
        <v>0</v>
      </c>
      <c r="C30" s="21">
        <f t="shared" si="4"/>
        <v>0</v>
      </c>
      <c r="D30" s="21">
        <f>+D14/$D$6*100</f>
        <v>0</v>
      </c>
    </row>
    <row r="31" spans="1:4" ht="24.95" customHeight="1">
      <c r="A31" s="4" t="s">
        <v>13</v>
      </c>
      <c r="B31" s="21">
        <f>SUM(B32:B34)</f>
        <v>8.0966194675015082</v>
      </c>
      <c r="C31" s="21">
        <f>SUM(C32:C34)</f>
        <v>7.7048626422398732</v>
      </c>
      <c r="D31" s="21">
        <f>SUM(D32:D34)</f>
        <v>8.5896955368469605</v>
      </c>
    </row>
    <row r="32" spans="1:4" ht="24.95" customHeight="1">
      <c r="A32" s="18" t="s">
        <v>14</v>
      </c>
      <c r="B32" s="21">
        <f>+B16/$B$6*100</f>
        <v>3.1673543894585343</v>
      </c>
      <c r="C32" s="21">
        <f>+C16/$C$6*100</f>
        <v>2.7797980723526345</v>
      </c>
      <c r="D32" s="21">
        <f t="shared" ref="D32:D36" si="5">+D16/$D$6*100</f>
        <v>3.6551435820551266</v>
      </c>
    </row>
    <row r="33" spans="1:4" ht="24.95" customHeight="1">
      <c r="A33" s="18" t="s">
        <v>15</v>
      </c>
      <c r="B33" s="21">
        <f>+B17/$B$6*100</f>
        <v>2.4078275937999636</v>
      </c>
      <c r="C33" s="21">
        <f t="shared" si="4"/>
        <v>2.8559647686078673</v>
      </c>
      <c r="D33" s="21">
        <f t="shared" si="5"/>
        <v>1.8437896436397185</v>
      </c>
    </row>
    <row r="34" spans="1:4" ht="24.95" customHeight="1">
      <c r="A34" s="18" t="s">
        <v>16</v>
      </c>
      <c r="B34" s="21">
        <f>+B18/$B$6*100</f>
        <v>2.5214374842430103</v>
      </c>
      <c r="C34" s="21">
        <f t="shared" si="4"/>
        <v>2.0690998012793713</v>
      </c>
      <c r="D34" s="21">
        <f>+D18/$D$6*100</f>
        <v>3.0907623111521163</v>
      </c>
    </row>
    <row r="35" spans="1:4" ht="24.95" customHeight="1">
      <c r="A35" s="17" t="s">
        <v>17</v>
      </c>
      <c r="B35" s="24">
        <f>+B19/$B$6*100</f>
        <v>0</v>
      </c>
      <c r="C35" s="21">
        <f t="shared" si="4"/>
        <v>0</v>
      </c>
      <c r="D35" s="21">
        <f t="shared" si="5"/>
        <v>0</v>
      </c>
    </row>
    <row r="36" spans="1:4" ht="24.95" customHeight="1">
      <c r="A36" s="22" t="s">
        <v>18</v>
      </c>
      <c r="B36" s="25">
        <f>+B20/$B$6*100</f>
        <v>0</v>
      </c>
      <c r="C36" s="23">
        <f t="shared" si="4"/>
        <v>0</v>
      </c>
      <c r="D36" s="23">
        <f t="shared" si="5"/>
        <v>0</v>
      </c>
    </row>
    <row r="37" spans="1:4" ht="8.25" customHeight="1">
      <c r="B37" s="12"/>
      <c r="C37" s="12"/>
      <c r="D37" s="12"/>
    </row>
    <row r="38" spans="1:4" s="29" customFormat="1" ht="24" customHeight="1">
      <c r="A38" s="29" t="s">
        <v>22</v>
      </c>
    </row>
    <row r="39" spans="1:4" s="29" customFormat="1" ht="23.25" customHeight="1">
      <c r="A39" s="29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2015-10-28T07:48:17Z</dcterms:modified>
</cp:coreProperties>
</file>