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525" yWindow="-75" windowWidth="10065" windowHeight="8655" tabRatio="639"/>
  </bookViews>
  <sheets>
    <sheet name="ตารางที่7" sheetId="22" r:id="rId1"/>
  </sheets>
  <definedNames>
    <definedName name="_xlnm.Print_Area" localSheetId="0">ตารางที่7!$A$1:$D$39</definedName>
  </definedNames>
  <calcPr calcId="125725"/>
</workbook>
</file>

<file path=xl/calcChain.xml><?xml version="1.0" encoding="utf-8"?>
<calcChain xmlns="http://schemas.openxmlformats.org/spreadsheetml/2006/main">
  <c r="C15" i="22"/>
  <c r="D15"/>
  <c r="C11"/>
  <c r="B11" s="1"/>
  <c r="D11"/>
  <c r="B20"/>
  <c r="B19"/>
  <c r="B18"/>
  <c r="B17"/>
  <c r="B16"/>
  <c r="B14"/>
  <c r="B13"/>
  <c r="B10"/>
  <c r="B9"/>
  <c r="B8"/>
  <c r="B7"/>
  <c r="B15" l="1"/>
  <c r="D6"/>
  <c r="C6"/>
  <c r="B12"/>
  <c r="D24" l="1"/>
  <c r="D27"/>
  <c r="D28"/>
  <c r="C32"/>
  <c r="C26"/>
  <c r="C36"/>
  <c r="C25"/>
  <c r="C35"/>
  <c r="C28"/>
  <c r="C33"/>
  <c r="C24"/>
  <c r="C23"/>
  <c r="C29"/>
  <c r="C30"/>
  <c r="C34"/>
  <c r="B6"/>
  <c r="D26"/>
  <c r="D25"/>
  <c r="D29"/>
  <c r="D32"/>
  <c r="D23"/>
  <c r="D36"/>
  <c r="D33"/>
  <c r="D35"/>
  <c r="D34"/>
  <c r="D30"/>
  <c r="B27" l="1"/>
  <c r="B29"/>
  <c r="B28"/>
  <c r="C27"/>
  <c r="C31"/>
  <c r="C22" s="1"/>
  <c r="D31"/>
  <c r="D22" s="1"/>
  <c r="B26"/>
  <c r="B34"/>
  <c r="B23"/>
  <c r="B32"/>
  <c r="B25"/>
  <c r="B24"/>
  <c r="B33"/>
  <c r="B35"/>
  <c r="B36"/>
  <c r="B31" l="1"/>
  <c r="B22" s="1"/>
</calcChain>
</file>

<file path=xl/sharedStrings.xml><?xml version="1.0" encoding="utf-8"?>
<sst xmlns="http://schemas.openxmlformats.org/spreadsheetml/2006/main" count="41" uniqueCount="26">
  <si>
    <t>รวม</t>
  </si>
  <si>
    <t>ชาย</t>
  </si>
  <si>
    <t>หญิง</t>
  </si>
  <si>
    <t>ยอดรวม</t>
  </si>
  <si>
    <t>ร้อยละ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</si>
  <si>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</si>
  <si>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</si>
  <si>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</si>
  <si>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</si>
  <si>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</si>
  <si>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</si>
  <si>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</si>
  <si>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</si>
  <si>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</si>
  <si>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</si>
  <si>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</si>
  <si>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</si>
  <si>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</si>
  <si>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</si>
  <si>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5.3  สายวิชาการศึกษา</t>
  </si>
  <si>
    <t>จำนวน (คน)</t>
  </si>
  <si>
    <t>.. จำนวนเล็กน้อย</t>
  </si>
  <si>
    <t>..</t>
  </si>
  <si>
    <t xml:space="preserve">ตารางที่ 7  ประชากรอายุ 15 ปีขึ้นไป ที่มีงานทำ จำแนกตามระดับการศึกษาที่สำเร็จ และเพศ </t>
  </si>
  <si>
    <t xml:space="preserve">                พ.ศ. 2558 :  ไตรมาสที่ 3 </t>
  </si>
  <si>
    <t>แหล่งที่มา  :  สรุปผลการสำรวจโครงการสำรวจภาวะการทำงานของประชากรจังหวัดเลย ไตรมาสที่ 3 พ.ศ. 2558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</si>
</sst>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_-;_-@_-"/>
    <numFmt numFmtId="190" formatCode="_-* #,##0.000_-;\-* #,##0.000_-;_-* &quot;-&quot;_-;_-@_-"/>
  </numFmts>
  <fonts count="8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2" fillId="0" borderId="0" xfId="0" applyFont="1"/>
    <xf numFmtId="0" fontId="2" fillId="0" borderId="0" xfId="3" applyFont="1"/>
    <xf numFmtId="0" fontId="4" fillId="0" borderId="0" xfId="3" applyFont="1"/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Alignment="1">
      <alignment vertical="center"/>
    </xf>
    <xf numFmtId="3" fontId="2" fillId="0" borderId="0" xfId="3" applyNumberFormat="1" applyFont="1" applyAlignment="1">
      <alignment horizontal="right"/>
    </xf>
    <xf numFmtId="3" fontId="4" fillId="0" borderId="0" xfId="3" applyNumberFormat="1" applyFont="1" applyAlignment="1">
      <alignment horizontal="right"/>
    </xf>
    <xf numFmtId="0" fontId="4" fillId="0" borderId="0" xfId="3" applyFont="1" applyAlignment="1">
      <alignment vertical="center"/>
    </xf>
    <xf numFmtId="0" fontId="4" fillId="0" borderId="0" xfId="3" applyFont="1" applyAlignment="1" applyProtection="1">
      <alignment horizontal="left" vertical="center"/>
    </xf>
    <xf numFmtId="188" fontId="4" fillId="0" borderId="0" xfId="3" applyNumberFormat="1" applyFont="1"/>
    <xf numFmtId="0" fontId="5" fillId="0" borderId="0" xfId="3" applyFont="1" applyBorder="1" applyAlignment="1">
      <alignment vertical="center"/>
    </xf>
    <xf numFmtId="41" fontId="4" fillId="0" borderId="0" xfId="3" applyNumberFormat="1" applyFont="1" applyAlignment="1">
      <alignment horizontal="right"/>
    </xf>
    <xf numFmtId="41" fontId="5" fillId="0" borderId="0" xfId="3" applyNumberFormat="1" applyFont="1" applyAlignment="1">
      <alignment horizontal="right"/>
    </xf>
    <xf numFmtId="41" fontId="4" fillId="0" borderId="0" xfId="3" applyNumberFormat="1" applyFont="1" applyAlignment="1">
      <alignment horizontal="right" vertical="center"/>
    </xf>
    <xf numFmtId="0" fontId="4" fillId="0" borderId="0" xfId="3" applyFont="1" applyBorder="1" applyAlignment="1" applyProtection="1">
      <alignment horizontal="left" vertical="center"/>
    </xf>
    <xf numFmtId="187" fontId="4" fillId="0" borderId="0" xfId="3" applyNumberFormat="1" applyFont="1" applyBorder="1" applyAlignment="1" applyProtection="1">
      <alignment horizontal="left" vertical="center"/>
    </xf>
    <xf numFmtId="41" fontId="4" fillId="0" borderId="0" xfId="3" applyNumberFormat="1" applyFont="1" applyBorder="1" applyAlignment="1">
      <alignment horizontal="right"/>
    </xf>
    <xf numFmtId="189" fontId="2" fillId="0" borderId="0" xfId="3" applyNumberFormat="1" applyFont="1" applyBorder="1" applyAlignment="1">
      <alignment horizontal="right" vertical="center"/>
    </xf>
    <xf numFmtId="189" fontId="4" fillId="0" borderId="0" xfId="3" applyNumberFormat="1" applyFont="1" applyBorder="1" applyAlignment="1">
      <alignment horizontal="right" vertical="center"/>
    </xf>
    <xf numFmtId="0" fontId="4" fillId="0" borderId="2" xfId="3" applyFont="1" applyBorder="1" applyAlignment="1" applyProtection="1">
      <alignment horizontal="left" vertical="center"/>
    </xf>
    <xf numFmtId="189" fontId="4" fillId="0" borderId="2" xfId="3" applyNumberFormat="1" applyFont="1" applyBorder="1" applyAlignment="1">
      <alignment horizontal="right" vertical="center"/>
    </xf>
    <xf numFmtId="190" fontId="4" fillId="0" borderId="0" xfId="3" applyNumberFormat="1" applyFont="1" applyBorder="1" applyAlignment="1">
      <alignment horizontal="right" vertical="center"/>
    </xf>
    <xf numFmtId="41" fontId="2" fillId="0" borderId="0" xfId="3" applyNumberFormat="1" applyFont="1" applyBorder="1" applyAlignment="1">
      <alignment horizontal="right"/>
    </xf>
    <xf numFmtId="190" fontId="4" fillId="0" borderId="2" xfId="3" applyNumberFormat="1" applyFont="1" applyBorder="1" applyAlignment="1">
      <alignment horizontal="right" vertical="center"/>
    </xf>
    <xf numFmtId="0" fontId="4" fillId="0" borderId="0" xfId="4" applyFont="1"/>
    <xf numFmtId="0" fontId="2" fillId="0" borderId="0" xfId="4" applyFont="1"/>
    <xf numFmtId="0" fontId="2" fillId="0" borderId="0" xfId="3" applyFont="1" applyAlignment="1">
      <alignment horizontal="center"/>
    </xf>
    <xf numFmtId="41" fontId="2" fillId="0" borderId="0" xfId="3" applyNumberFormat="1" applyFont="1"/>
    <xf numFmtId="41" fontId="2" fillId="0" borderId="0" xfId="3" applyNumberFormat="1" applyFont="1" applyFill="1" applyAlignment="1">
      <alignment horizontal="right"/>
    </xf>
    <xf numFmtId="41" fontId="2" fillId="0" borderId="0" xfId="3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7" fillId="0" borderId="0" xfId="0" applyFont="1" applyBorder="1"/>
    <xf numFmtId="0" fontId="2" fillId="0" borderId="3" xfId="3" applyFont="1" applyBorder="1" applyAlignment="1">
      <alignment horizontal="center"/>
    </xf>
    <xf numFmtId="0" fontId="2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F39"/>
  <sheetViews>
    <sheetView showGridLines="0" tabSelected="1" view="pageBreakPreview" topLeftCell="A22" zoomScale="80" zoomScaleNormal="75" zoomScaleSheetLayoutView="80" workbookViewId="0">
      <selection activeCell="K35" sqref="K35"/>
    </sheetView>
  </sheetViews>
  <sheetFormatPr defaultRowHeight="30.75" customHeight="1"/>
  <cols>
    <col min="1" max="1" width="40.42578125" style="3" customWidth="1"/>
    <col min="2" max="4" width="21.7109375" style="3" customWidth="1"/>
    <col min="5" max="16384" width="9.140625" style="3"/>
  </cols>
  <sheetData>
    <row r="1" spans="1:6" s="28" customFormat="1" ht="23.25">
      <c r="A1" s="28" t="s">
        <v>23</v>
      </c>
      <c r="B1" s="27"/>
      <c r="C1" s="27"/>
      <c r="D1" s="27"/>
    </row>
    <row r="2" spans="1:6" s="28" customFormat="1" ht="27.75" customHeight="1">
      <c r="A2" s="1" t="s">
        <v>24</v>
      </c>
      <c r="B2" s="27"/>
      <c r="C2" s="27"/>
      <c r="D2" s="27"/>
    </row>
    <row r="3" spans="1:6" ht="9" customHeight="1">
      <c r="A3" s="2"/>
    </row>
    <row r="4" spans="1:6" s="2" customFormat="1" ht="26.1" customHeight="1">
      <c r="A4" s="4" t="s">
        <v>5</v>
      </c>
      <c r="B4" s="5" t="s">
        <v>0</v>
      </c>
      <c r="C4" s="5" t="s">
        <v>1</v>
      </c>
      <c r="D4" s="5" t="s">
        <v>2</v>
      </c>
    </row>
    <row r="5" spans="1:6" s="2" customFormat="1" ht="23.25">
      <c r="A5" s="30"/>
      <c r="B5" s="35" t="s">
        <v>20</v>
      </c>
      <c r="C5" s="35"/>
      <c r="D5" s="35"/>
    </row>
    <row r="6" spans="1:6" s="7" customFormat="1" ht="21" customHeight="1">
      <c r="A6" s="29" t="s">
        <v>3</v>
      </c>
      <c r="B6" s="31">
        <f>SUM(C6:D6)</f>
        <v>304055</v>
      </c>
      <c r="C6" s="32">
        <f>C7+C8+C9+C10+C11+C15+C20</f>
        <v>168190</v>
      </c>
      <c r="D6" s="25">
        <f>D7+D8+D9+D10+D11+D15+D20</f>
        <v>135865</v>
      </c>
    </row>
    <row r="7" spans="1:6" s="10" customFormat="1" ht="24.95" customHeight="1">
      <c r="A7" s="13" t="s">
        <v>7</v>
      </c>
      <c r="B7" s="14">
        <f>SUM(C7:D7)</f>
        <v>5467</v>
      </c>
      <c r="C7" s="15">
        <v>1253</v>
      </c>
      <c r="D7" s="15">
        <v>4214</v>
      </c>
      <c r="E7" s="8"/>
      <c r="F7" s="8"/>
    </row>
    <row r="8" spans="1:6" s="10" customFormat="1" ht="24.95" customHeight="1">
      <c r="A8" s="3" t="s">
        <v>6</v>
      </c>
      <c r="B8" s="14">
        <f t="shared" ref="B8:B20" si="0">SUM(C8:D8)</f>
        <v>91949</v>
      </c>
      <c r="C8" s="15">
        <v>50333</v>
      </c>
      <c r="D8" s="15">
        <v>41616</v>
      </c>
      <c r="F8" s="9"/>
    </row>
    <row r="9" spans="1:6" s="10" customFormat="1" ht="24.95" customHeight="1">
      <c r="A9" s="11" t="s">
        <v>8</v>
      </c>
      <c r="B9" s="14">
        <f t="shared" si="0"/>
        <v>98599</v>
      </c>
      <c r="C9" s="15">
        <v>53037</v>
      </c>
      <c r="D9" s="15">
        <v>45562</v>
      </c>
      <c r="F9" s="9"/>
    </row>
    <row r="10" spans="1:6" s="10" customFormat="1" ht="24.95" customHeight="1">
      <c r="A10" s="11" t="s">
        <v>9</v>
      </c>
      <c r="B10" s="14">
        <f t="shared" si="0"/>
        <v>44979</v>
      </c>
      <c r="C10" s="15">
        <v>25996</v>
      </c>
      <c r="D10" s="15">
        <v>18983</v>
      </c>
    </row>
    <row r="11" spans="1:6" ht="24.95" customHeight="1">
      <c r="A11" s="3" t="s">
        <v>10</v>
      </c>
      <c r="B11" s="16">
        <f>C11+D11</f>
        <v>35147</v>
      </c>
      <c r="C11" s="16">
        <f t="shared" ref="C11:D11" si="1">SUM(C12:C14)</f>
        <v>22691</v>
      </c>
      <c r="D11" s="16">
        <f t="shared" si="1"/>
        <v>12456</v>
      </c>
    </row>
    <row r="12" spans="1:6" ht="24.95" customHeight="1">
      <c r="A12" s="17" t="s">
        <v>11</v>
      </c>
      <c r="B12" s="14">
        <f t="shared" si="0"/>
        <v>31376</v>
      </c>
      <c r="C12" s="15">
        <v>20312</v>
      </c>
      <c r="D12" s="15">
        <v>11064</v>
      </c>
    </row>
    <row r="13" spans="1:6" ht="24.95" customHeight="1">
      <c r="A13" s="17" t="s">
        <v>12</v>
      </c>
      <c r="B13" s="14">
        <f t="shared" si="0"/>
        <v>3672</v>
      </c>
      <c r="C13" s="15">
        <v>2280</v>
      </c>
      <c r="D13" s="15">
        <v>1392</v>
      </c>
    </row>
    <row r="14" spans="1:6" ht="24.95" customHeight="1">
      <c r="A14" s="18" t="s">
        <v>19</v>
      </c>
      <c r="B14" s="14">
        <f t="shared" si="0"/>
        <v>99</v>
      </c>
      <c r="C14" s="14">
        <v>99</v>
      </c>
      <c r="D14" s="14">
        <v>0</v>
      </c>
    </row>
    <row r="15" spans="1:6" ht="24.95" customHeight="1">
      <c r="A15" s="3" t="s">
        <v>13</v>
      </c>
      <c r="B15" s="14">
        <f>C15+D15</f>
        <v>27914</v>
      </c>
      <c r="C15" s="14">
        <f t="shared" ref="C15:D15" si="2">SUM(C16:C18)</f>
        <v>14880</v>
      </c>
      <c r="D15" s="14">
        <f t="shared" si="2"/>
        <v>13034</v>
      </c>
    </row>
    <row r="16" spans="1:6" s="10" customFormat="1" ht="24.95" customHeight="1">
      <c r="A16" s="18" t="s">
        <v>14</v>
      </c>
      <c r="B16" s="14">
        <f t="shared" si="0"/>
        <v>13712</v>
      </c>
      <c r="C16" s="14">
        <v>7255</v>
      </c>
      <c r="D16" s="14">
        <v>6457</v>
      </c>
    </row>
    <row r="17" spans="1:4" s="10" customFormat="1" ht="24.95" customHeight="1">
      <c r="A17" s="18" t="s">
        <v>15</v>
      </c>
      <c r="B17" s="14">
        <f t="shared" si="0"/>
        <v>8701</v>
      </c>
      <c r="C17" s="14">
        <v>5028</v>
      </c>
      <c r="D17" s="14">
        <v>3673</v>
      </c>
    </row>
    <row r="18" spans="1:4" s="10" customFormat="1" ht="24.95" customHeight="1">
      <c r="A18" s="18" t="s">
        <v>16</v>
      </c>
      <c r="B18" s="14">
        <f t="shared" si="0"/>
        <v>5501</v>
      </c>
      <c r="C18" s="14">
        <v>2597</v>
      </c>
      <c r="D18" s="14">
        <v>2904</v>
      </c>
    </row>
    <row r="19" spans="1:4" s="10" customFormat="1" ht="24.95" customHeight="1">
      <c r="A19" s="17" t="s">
        <v>17</v>
      </c>
      <c r="B19" s="14">
        <f t="shared" si="0"/>
        <v>0</v>
      </c>
      <c r="C19" s="19">
        <v>0</v>
      </c>
      <c r="D19" s="19">
        <v>0</v>
      </c>
    </row>
    <row r="20" spans="1:4" s="10" customFormat="1" ht="24.95" customHeight="1">
      <c r="A20" s="17" t="s">
        <v>18</v>
      </c>
      <c r="B20" s="14">
        <f t="shared" si="0"/>
        <v>0</v>
      </c>
      <c r="C20" s="19">
        <v>0</v>
      </c>
      <c r="D20" s="19">
        <v>0</v>
      </c>
    </row>
    <row r="21" spans="1:4" ht="23.25">
      <c r="B21" s="36" t="s">
        <v>4</v>
      </c>
      <c r="C21" s="36"/>
      <c r="D21" s="36"/>
    </row>
    <row r="22" spans="1:4" ht="18.75" customHeight="1">
      <c r="A22" s="6" t="s">
        <v>3</v>
      </c>
      <c r="B22" s="20">
        <f>SUM(B23:B27,B31)</f>
        <v>100</v>
      </c>
      <c r="C22" s="20">
        <f>SUM(C23:C27,C31)-0.1</f>
        <v>99.97</v>
      </c>
      <c r="D22" s="20">
        <f>SUM(D23:D27,D31)</f>
        <v>99.990000000000009</v>
      </c>
    </row>
    <row r="23" spans="1:4" ht="24.95" customHeight="1">
      <c r="A23" s="13" t="s">
        <v>7</v>
      </c>
      <c r="B23" s="21">
        <f>+B7/$B$6*100</f>
        <v>1.7980299616845636</v>
      </c>
      <c r="C23" s="21">
        <f t="shared" ref="C23:C36" si="3">+C7/$C$6*100</f>
        <v>0.74499078423211851</v>
      </c>
      <c r="D23" s="21">
        <f>+D7/$D$6*100</f>
        <v>3.1016082140359913</v>
      </c>
    </row>
    <row r="24" spans="1:4" ht="24.95" customHeight="1">
      <c r="A24" s="3" t="s">
        <v>6</v>
      </c>
      <c r="B24" s="21">
        <f t="shared" ref="B24:B25" si="4">+B8/$B$6*100</f>
        <v>30.240910361612212</v>
      </c>
      <c r="C24" s="21">
        <f t="shared" si="3"/>
        <v>29.9262738569475</v>
      </c>
      <c r="D24" s="21">
        <f>+D8/$D$6*100-0.01</f>
        <v>30.6204051816141</v>
      </c>
    </row>
    <row r="25" spans="1:4" ht="24.95" customHeight="1">
      <c r="A25" s="11" t="s">
        <v>8</v>
      </c>
      <c r="B25" s="21">
        <f t="shared" si="4"/>
        <v>32.428014668398809</v>
      </c>
      <c r="C25" s="21">
        <f>+C9/$C$6*100</f>
        <v>31.533979428027827</v>
      </c>
      <c r="D25" s="21">
        <f>+D9/$D$6*100</f>
        <v>33.534758767894601</v>
      </c>
    </row>
    <row r="26" spans="1:4" ht="24.95" customHeight="1">
      <c r="A26" s="11" t="s">
        <v>9</v>
      </c>
      <c r="B26" s="21">
        <f>+B10/$B$6*100</f>
        <v>14.793047310519478</v>
      </c>
      <c r="C26" s="21">
        <f>+C10/$C$6*100</f>
        <v>15.45632915155479</v>
      </c>
      <c r="D26" s="21">
        <f t="shared" ref="D26:D36" si="5">+D10/$D$6*100</f>
        <v>13.971957457770582</v>
      </c>
    </row>
    <row r="27" spans="1:4" ht="24.95" customHeight="1">
      <c r="A27" s="3" t="s">
        <v>10</v>
      </c>
      <c r="B27" s="21">
        <f>+B11/$B$6*100</f>
        <v>11.559421815132129</v>
      </c>
      <c r="C27" s="21">
        <f>SUM(C28:C30)+0.1</f>
        <v>13.591289612937748</v>
      </c>
      <c r="D27" s="21">
        <f>+D11/$D$6*100</f>
        <v>9.1679240422478205</v>
      </c>
    </row>
    <row r="28" spans="1:4" ht="24.95" customHeight="1">
      <c r="A28" s="17" t="s">
        <v>11</v>
      </c>
      <c r="B28" s="21">
        <f>+B12/$B$6*100+0.05</f>
        <v>10.369185673644571</v>
      </c>
      <c r="C28" s="21">
        <f t="shared" si="3"/>
        <v>12.076817884535346</v>
      </c>
      <c r="D28" s="21">
        <f>+D12/$D$6*100+0.02</f>
        <v>8.1633776174879475</v>
      </c>
    </row>
    <row r="29" spans="1:4" ht="24.95" customHeight="1">
      <c r="A29" s="17" t="s">
        <v>12</v>
      </c>
      <c r="B29" s="21">
        <f>+B13/$B$6*100</f>
        <v>1.2076762427850225</v>
      </c>
      <c r="C29" s="21">
        <f t="shared" si="3"/>
        <v>1.3556097270943577</v>
      </c>
      <c r="D29" s="21">
        <f>+D13/$D$6*100</f>
        <v>1.0245464247598719</v>
      </c>
    </row>
    <row r="30" spans="1:4" ht="24.95" customHeight="1">
      <c r="A30" s="18" t="s">
        <v>19</v>
      </c>
      <c r="B30" s="21" t="s">
        <v>22</v>
      </c>
      <c r="C30" s="21">
        <f t="shared" si="3"/>
        <v>5.8862001308044469E-2</v>
      </c>
      <c r="D30" s="21">
        <f>+D14/$D$6*100</f>
        <v>0</v>
      </c>
    </row>
    <row r="31" spans="1:4" ht="24.95" customHeight="1">
      <c r="A31" s="3" t="s">
        <v>13</v>
      </c>
      <c r="B31" s="21">
        <f>SUM(B32:B34)</f>
        <v>9.1805758826528105</v>
      </c>
      <c r="C31" s="21">
        <f>SUM(C32:C34)-0.02</f>
        <v>8.817137166300018</v>
      </c>
      <c r="D31" s="21">
        <f>SUM(D32:D34)</f>
        <v>9.5933463364369036</v>
      </c>
    </row>
    <row r="32" spans="1:4" ht="24.95" customHeight="1">
      <c r="A32" s="18" t="s">
        <v>14</v>
      </c>
      <c r="B32" s="21">
        <f>+B16/$B$6*100</f>
        <v>4.5097104142342674</v>
      </c>
      <c r="C32" s="21">
        <f>+C16/$C$6*100-0.01</f>
        <v>4.3035739342410375</v>
      </c>
      <c r="D32" s="21">
        <f t="shared" si="5"/>
        <v>4.7525116843925952</v>
      </c>
    </row>
    <row r="33" spans="1:4" ht="24.95" customHeight="1">
      <c r="A33" s="18" t="s">
        <v>15</v>
      </c>
      <c r="B33" s="21">
        <f>+B17/$B$6*100</f>
        <v>2.8616533193007845</v>
      </c>
      <c r="C33" s="21">
        <f t="shared" si="3"/>
        <v>2.9894761876449252</v>
      </c>
      <c r="D33" s="21">
        <f t="shared" si="5"/>
        <v>2.7034188348728518</v>
      </c>
    </row>
    <row r="34" spans="1:4" ht="24.95" customHeight="1">
      <c r="A34" s="18" t="s">
        <v>16</v>
      </c>
      <c r="B34" s="21">
        <f>+B18/$B$6*100</f>
        <v>1.8092121491177584</v>
      </c>
      <c r="C34" s="21">
        <f t="shared" si="3"/>
        <v>1.5440870444140555</v>
      </c>
      <c r="D34" s="21">
        <f>+D18/$D$6*100</f>
        <v>2.137415817171457</v>
      </c>
    </row>
    <row r="35" spans="1:4" ht="24.95" customHeight="1">
      <c r="A35" s="17" t="s">
        <v>17</v>
      </c>
      <c r="B35" s="24">
        <f>+B19/$B$6*100</f>
        <v>0</v>
      </c>
      <c r="C35" s="21">
        <f t="shared" si="3"/>
        <v>0</v>
      </c>
      <c r="D35" s="21">
        <f t="shared" si="5"/>
        <v>0</v>
      </c>
    </row>
    <row r="36" spans="1:4" ht="24.95" customHeight="1">
      <c r="A36" s="22" t="s">
        <v>18</v>
      </c>
      <c r="B36" s="26">
        <f>+B20/$B$6*100</f>
        <v>0</v>
      </c>
      <c r="C36" s="23">
        <f t="shared" si="3"/>
        <v>0</v>
      </c>
      <c r="D36" s="23">
        <f t="shared" si="5"/>
        <v>0</v>
      </c>
    </row>
    <row r="37" spans="1:4" ht="8.25" customHeight="1">
      <c r="B37" s="12"/>
      <c r="C37" s="12"/>
      <c r="D37" s="12"/>
    </row>
    <row r="38" spans="1:4" ht="23.25">
      <c r="A38" s="33" t="s">
        <v>21</v>
      </c>
    </row>
    <row r="39" spans="1:4" ht="23.25">
      <c r="A39" s="34" t="s">
        <v>25</v>
      </c>
    </row>
  </sheetData>
  <mergeCells count="2"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2015-10-22T07:07:50Z</cp:lastPrinted>
  <dcterms:created xsi:type="dcterms:W3CDTF">2000-11-20T04:06:35Z</dcterms:created>
  <dcterms:modified xsi:type="dcterms:W3CDTF">2016-02-24T02:21:36Z</dcterms:modified>
</cp:coreProperties>
</file>