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7" sheetId="1" r:id="rId1"/>
  </sheets>
  <definedNames>
    <definedName name="_xlnm.Print_Area" localSheetId="0">'T-3.7'!$A$1:$V$49</definedName>
  </definedNames>
  <calcPr calcId="124519"/>
</workbook>
</file>

<file path=xl/calcChain.xml><?xml version="1.0" encoding="utf-8"?>
<calcChain xmlns="http://schemas.openxmlformats.org/spreadsheetml/2006/main">
  <c r="H42" i="1"/>
  <c r="G42"/>
  <c r="E42" s="1"/>
  <c r="F42"/>
  <c r="H41"/>
  <c r="G41"/>
  <c r="E41" s="1"/>
  <c r="F41"/>
  <c r="H40"/>
  <c r="G40"/>
  <c r="E40" s="1"/>
  <c r="F40"/>
  <c r="Q39"/>
  <c r="H39"/>
  <c r="G39"/>
  <c r="F39"/>
  <c r="E39"/>
  <c r="Q25"/>
  <c r="H25"/>
  <c r="G25"/>
  <c r="F25"/>
  <c r="E25" s="1"/>
  <c r="N24"/>
  <c r="H24"/>
  <c r="G24"/>
  <c r="F24"/>
  <c r="E24" s="1"/>
  <c r="H23"/>
  <c r="G23"/>
  <c r="F23"/>
  <c r="E23" s="1"/>
  <c r="Q22"/>
  <c r="H22"/>
  <c r="G22"/>
  <c r="E22" s="1"/>
  <c r="F22"/>
  <c r="K21"/>
  <c r="H21"/>
  <c r="G21"/>
  <c r="F21"/>
  <c r="E21"/>
  <c r="H20"/>
  <c r="G20"/>
  <c r="F20"/>
  <c r="E20"/>
  <c r="N19"/>
  <c r="H19"/>
  <c r="G19"/>
  <c r="F19"/>
  <c r="E19" s="1"/>
  <c r="Q18"/>
  <c r="K18"/>
  <c r="H18"/>
  <c r="G18"/>
  <c r="E18" s="1"/>
  <c r="F18"/>
  <c r="Q17"/>
  <c r="K17"/>
  <c r="H17"/>
  <c r="G17"/>
  <c r="F17"/>
  <c r="E17" s="1"/>
  <c r="H16"/>
  <c r="G16"/>
  <c r="F16"/>
  <c r="E16" s="1"/>
  <c r="P15"/>
  <c r="O15"/>
  <c r="N15"/>
  <c r="K15"/>
  <c r="H15"/>
  <c r="G15"/>
  <c r="F15"/>
  <c r="E15" s="1"/>
  <c r="H14"/>
  <c r="G14"/>
  <c r="F14"/>
  <c r="E14" s="1"/>
  <c r="Q13"/>
  <c r="N13"/>
  <c r="K13"/>
  <c r="H13"/>
  <c r="G13"/>
  <c r="F13"/>
  <c r="E13"/>
  <c r="S12"/>
  <c r="Q12" s="1"/>
  <c r="R12"/>
  <c r="P12"/>
  <c r="G12" s="1"/>
  <c r="O12"/>
  <c r="N12" s="1"/>
  <c r="M12"/>
  <c r="L12"/>
  <c r="K12" s="1"/>
  <c r="J12"/>
  <c r="I12"/>
  <c r="F12" s="1"/>
  <c r="E12" s="1"/>
  <c r="H12"/>
</calcChain>
</file>

<file path=xl/sharedStrings.xml><?xml version="1.0" encoding="utf-8"?>
<sst xmlns="http://schemas.openxmlformats.org/spreadsheetml/2006/main" count="264" uniqueCount="77">
  <si>
    <t xml:space="preserve">ตาราง     </t>
  </si>
  <si>
    <t>นักเรียน จำแนกตามสังกัด และเพศ เป็นรายอำเภอ ปีการศึกษา 2558</t>
  </si>
  <si>
    <t xml:space="preserve">Table </t>
  </si>
  <si>
    <t>Student by Jurisdiction, Sex and District: Academic Year 2015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</si>
  <si>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</si>
  <si>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</si>
  <si>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</si>
  <si>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</si>
  <si>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</si>
  <si>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</si>
  <si>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</si>
  <si>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</si>
  <si>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</si>
  <si>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</si>
  <si>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</si>
  <si>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</si>
  <si>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</si>
  <si>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</si>
  <si>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</si>
  <si>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</si>
  <si>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</si>
  <si>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</si>
  <si>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</si>
  <si>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</si>
  <si>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</si>
  <si>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</si>
  <si>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</si>
  <si>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</si>
  <si>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</si>
  <si>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</si>
  <si>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</si>
  <si>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</si>
  <si>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</si>
  <si>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</si>
  <si>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</si>
  <si>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</si>
  <si>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</si>
  <si>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</si>
  <si>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</si>
  <si>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</si>
  <si>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</si>
  <si>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</si>
  <si>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</si>
  <si>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</si>
  <si>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</si>
  <si>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</si>
  <si>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</si>
  <si>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</si>
  <si>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</si>
  <si>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</si>
  <si>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</si>
  <si>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</si>
  <si>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</si>
  <si>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</si>
  <si>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นักเรียน จำแนกตามสังกัด และเพศ เป็นรายอำเภอ ปีการศึกษา 2558 (ต่อ)</t>
  </si>
  <si>
    <t>Student by Jurisdiction, Sex and District: Academic Year 2015 (Cont.)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</si>
  <si>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</si>
  <si>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</si>
  <si>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</si>
  <si>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</si>
  <si>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</si>
  <si>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</si>
  <si>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</si>
  <si>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</si>
  <si>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1/  รวมมหาวิทยาลัยราชภัฏ (โรงเรียนสาธิตมหาวิทยาลัยราชภัฏ) </t>
  </si>
  <si>
    <t xml:space="preserve">         1/  Including  Rajabhat University (demonstration Rajabhat University), </t>
  </si>
  <si>
    <t>สำนักงานตำรวจแห่งชาติ (โรงเรียนตำรวจตระเวนชายแดน)</t>
  </si>
  <si>
    <t xml:space="preserve">              Royal Thai Police (The Border Patrol Police School) </t>
  </si>
  <si>
    <t>และสำนักพระพุทธศาสนา (โรงเรียนพระปริยัติธรรม)</t>
  </si>
  <si>
    <t xml:space="preserve">              and Buddhist Office (Buddhist Scripture School, General Education)</t>
  </si>
  <si>
    <t xml:space="preserve">     ที่มา: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</si>
  <si>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</si>
  <si>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</si>
  <si>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>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</si>
  <si>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</si>
  <si>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>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</si>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</sst>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21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12" xfId="1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8" fillId="0" borderId="0" xfId="2" applyNumberFormat="1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12" xfId="1" applyNumberFormat="1" applyFont="1" applyFill="1" applyBorder="1" applyAlignment="1">
      <alignment horizontal="right" vertical="center" indent="1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5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0" fontId="8" fillId="0" borderId="0" xfId="0" applyFont="1"/>
    <xf numFmtId="3" fontId="8" fillId="0" borderId="12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8" fillId="0" borderId="0" xfId="0" applyFont="1" applyBorder="1"/>
    <xf numFmtId="0" fontId="8" fillId="0" borderId="5" xfId="0" applyFont="1" applyBorder="1"/>
    <xf numFmtId="187" fontId="8" fillId="0" borderId="1" xfId="2" applyNumberFormat="1" applyFont="1" applyBorder="1"/>
    <xf numFmtId="0" fontId="8" fillId="0" borderId="1" xfId="0" applyFont="1" applyBorder="1"/>
    <xf numFmtId="3" fontId="8" fillId="0" borderId="13" xfId="1" applyNumberFormat="1" applyFont="1" applyFill="1" applyBorder="1" applyAlignment="1">
      <alignment horizontal="right" vertical="center" indent="1"/>
    </xf>
    <xf numFmtId="3" fontId="8" fillId="0" borderId="10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indent="1"/>
    </xf>
    <xf numFmtId="0" fontId="3" fillId="0" borderId="12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8" fillId="0" borderId="12" xfId="3" applyNumberFormat="1" applyFont="1" applyFill="1" applyBorder="1" applyAlignment="1">
      <alignment horizontal="right" indent="1"/>
    </xf>
    <xf numFmtId="3" fontId="8" fillId="0" borderId="5" xfId="3" applyNumberFormat="1" applyFont="1" applyFill="1" applyBorder="1" applyAlignment="1">
      <alignment horizontal="right" indent="1"/>
    </xf>
    <xf numFmtId="0" fontId="8" fillId="0" borderId="13" xfId="0" applyFont="1" applyBorder="1" applyAlignment="1">
      <alignment horizontal="right" indent="1"/>
    </xf>
    <xf numFmtId="0" fontId="8" fillId="0" borderId="13" xfId="0" applyFont="1" applyBorder="1"/>
    <xf numFmtId="0" fontId="10" fillId="0" borderId="0" xfId="0" applyFont="1"/>
    <xf numFmtId="3" fontId="4" fillId="0" borderId="0" xfId="0" applyNumberFormat="1" applyFont="1"/>
  </cellXfs>
  <cellStyles count="84">
    <cellStyle name="Comma 2" xfId="4"/>
    <cellStyle name="Comma 2 10" xfId="5"/>
    <cellStyle name="Comma 2 11" xfId="6"/>
    <cellStyle name="Comma 2 12" xfId="7"/>
    <cellStyle name="Comma 2 13" xfId="8"/>
    <cellStyle name="Comma 2 14" xfId="9"/>
    <cellStyle name="Comma 2 15" xfId="10"/>
    <cellStyle name="Comma 2 16" xfId="11"/>
    <cellStyle name="Comma 2 17" xfId="12"/>
    <cellStyle name="Comma 2 18" xfId="13"/>
    <cellStyle name="Comma 2 19" xfId="14"/>
    <cellStyle name="Comma 2 2" xfId="15"/>
    <cellStyle name="Comma 2 20" xfId="16"/>
    <cellStyle name="Comma 2 3" xfId="17"/>
    <cellStyle name="Comma 2 4" xfId="18"/>
    <cellStyle name="Comma 2 5" xfId="19"/>
    <cellStyle name="Comma 2 6" xfId="20"/>
    <cellStyle name="Comma 2 7" xfId="21"/>
    <cellStyle name="Comma 2 8" xfId="22"/>
    <cellStyle name="Comma 2 9" xfId="23"/>
    <cellStyle name="Comma 3" xfId="1"/>
    <cellStyle name="Normal 2" xfId="3"/>
    <cellStyle name="เครื่องหมายจุลภาค 19" xfId="2"/>
    <cellStyle name="เครื่องหมายจุลภาค 19 10" xfId="24"/>
    <cellStyle name="เครื่องหมายจุลภาค 19 11" xfId="25"/>
    <cellStyle name="เครื่องหมายจุลภาค 19 12" xfId="26"/>
    <cellStyle name="เครื่องหมายจุลภาค 19 13" xfId="27"/>
    <cellStyle name="เครื่องหมายจุลภาค 19 14" xfId="28"/>
    <cellStyle name="เครื่องหมายจุลภาค 19 15" xfId="29"/>
    <cellStyle name="เครื่องหมายจุลภาค 19 16" xfId="30"/>
    <cellStyle name="เครื่องหมายจุลภาค 19 17" xfId="31"/>
    <cellStyle name="เครื่องหมายจุลภาค 19 18" xfId="32"/>
    <cellStyle name="เครื่องหมายจุลภาค 19 19" xfId="33"/>
    <cellStyle name="เครื่องหมายจุลภาค 19 2" xfId="34"/>
    <cellStyle name="เครื่องหมายจุลภาค 19 20" xfId="35"/>
    <cellStyle name="เครื่องหมายจุลภาค 19 21" xfId="36"/>
    <cellStyle name="เครื่องหมายจุลภาค 19 3" xfId="37"/>
    <cellStyle name="เครื่องหมายจุลภาค 19 4" xfId="38"/>
    <cellStyle name="เครื่องหมายจุลภาค 19 5" xfId="39"/>
    <cellStyle name="เครื่องหมายจุลภาค 19 6" xfId="40"/>
    <cellStyle name="เครื่องหมายจุลภาค 19 7" xfId="41"/>
    <cellStyle name="เครื่องหมายจุลภาค 19 8" xfId="42"/>
    <cellStyle name="เครื่องหมายจุลภาค 19 9" xfId="43"/>
    <cellStyle name="เครื่องหมายจุลภาค 2" xfId="44"/>
    <cellStyle name="เครื่องหมายจุลภาค 2 10" xfId="45"/>
    <cellStyle name="เครื่องหมายจุลภาค 2 11" xfId="46"/>
    <cellStyle name="เครื่องหมายจุลภาค 2 12" xfId="47"/>
    <cellStyle name="เครื่องหมายจุลภาค 2 13" xfId="48"/>
    <cellStyle name="เครื่องหมายจุลภาค 2 14" xfId="49"/>
    <cellStyle name="เครื่องหมายจุลภาค 2 15" xfId="50"/>
    <cellStyle name="เครื่องหมายจุลภาค 2 16" xfId="51"/>
    <cellStyle name="เครื่องหมายจุลภาค 2 17" xfId="52"/>
    <cellStyle name="เครื่องหมายจุลภาค 2 18" xfId="53"/>
    <cellStyle name="เครื่องหมายจุลภาค 2 19" xfId="54"/>
    <cellStyle name="เครื่องหมายจุลภาค 2 2" xfId="55"/>
    <cellStyle name="เครื่องหมายจุลภาค 2 20" xfId="56"/>
    <cellStyle name="เครื่องหมายจุลภาค 2 3" xfId="57"/>
    <cellStyle name="เครื่องหมายจุลภาค 2 4" xfId="58"/>
    <cellStyle name="เครื่องหมายจุลภาค 2 5" xfId="59"/>
    <cellStyle name="เครื่องหมายจุลภาค 2 6" xfId="60"/>
    <cellStyle name="เครื่องหมายจุลภาค 2 7" xfId="61"/>
    <cellStyle name="เครื่องหมายจุลภาค 2 8" xfId="62"/>
    <cellStyle name="เครื่องหมายจุลภาค 2 9" xfId="63"/>
    <cellStyle name="เครื่องหมายจุลภาค 20 10" xfId="64"/>
    <cellStyle name="เครื่องหมายจุลภาค 20 11" xfId="65"/>
    <cellStyle name="เครื่องหมายจุลภาค 20 12" xfId="66"/>
    <cellStyle name="เครื่องหมายจุลภาค 20 13" xfId="67"/>
    <cellStyle name="เครื่องหมายจุลภาค 20 14" xfId="68"/>
    <cellStyle name="เครื่องหมายจุลภาค 20 15" xfId="69"/>
    <cellStyle name="เครื่องหมายจุลภาค 20 16" xfId="70"/>
    <cellStyle name="เครื่องหมายจุลภาค 20 17" xfId="71"/>
    <cellStyle name="เครื่องหมายจุลภาค 20 18" xfId="72"/>
    <cellStyle name="เครื่องหมายจุลภาค 20 19" xfId="73"/>
    <cellStyle name="เครื่องหมายจุลภาค 20 2" xfId="74"/>
    <cellStyle name="เครื่องหมายจุลภาค 20 20" xfId="75"/>
    <cellStyle name="เครื่องหมายจุลภาค 20 21" xfId="76"/>
    <cellStyle name="เครื่องหมายจุลภาค 20 3" xfId="77"/>
    <cellStyle name="เครื่องหมายจุลภาค 20 4" xfId="78"/>
    <cellStyle name="เครื่องหมายจุลภาค 20 5" xfId="79"/>
    <cellStyle name="เครื่องหมายจุลภาค 20 6" xfId="80"/>
    <cellStyle name="เครื่องหมายจุลภาค 20 7" xfId="81"/>
    <cellStyle name="เครื่องหมายจุลภาค 20 8" xfId="82"/>
    <cellStyle name="เครื่องหมายจุลภาค 20 9" xfId="8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981075</xdr:colOff>
      <xdr:row>0</xdr:row>
      <xdr:rowOff>28575</xdr:rowOff>
    </xdr:from>
    <xdr:to>
      <xdr:col>22</xdr:col>
      <xdr:colOff>247650</xdr:colOff>
      <xdr:row>26</xdr:row>
      <xdr:rowOff>57150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0569575" y="28575"/>
          <a:ext cx="981075" cy="585470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40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4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952500</xdr:colOff>
      <xdr:row>26</xdr:row>
      <xdr:rowOff>0</xdr:rowOff>
    </xdr:from>
    <xdr:to>
      <xdr:col>22</xdr:col>
      <xdr:colOff>304800</xdr:colOff>
      <xdr:row>48</xdr:row>
      <xdr:rowOff>123825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10541000" y="5826125"/>
          <a:ext cx="1066800" cy="518795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V51"/>
  <sheetViews>
    <sheetView tabSelected="1" view="pageBreakPreview" topLeftCell="A16" zoomScale="60" workbookViewId="0">
      <selection activeCell="Y29" sqref="Y29"/>
    </sheetView>
  </sheetViews>
  <sheetFormatPr defaultRowHeight="18.75"/>
  <cols>
    <col min="1" max="1" width="1.7109375" style="6" customWidth="1"/>
    <col min="2" max="2" width="6.140625" style="6" customWidth="1"/>
    <col min="3" max="3" width="4.85546875" style="6" customWidth="1"/>
    <col min="4" max="4" width="5.85546875" style="6" customWidth="1"/>
    <col min="5" max="5" width="9.7109375" style="6" bestFit="1" customWidth="1"/>
    <col min="6" max="7" width="9.42578125" style="6" bestFit="1" customWidth="1"/>
    <col min="8" max="10" width="9" style="6" customWidth="1"/>
    <col min="11" max="11" width="7.7109375" style="6" customWidth="1"/>
    <col min="12" max="13" width="8" style="6" customWidth="1"/>
    <col min="14" max="14" width="7.85546875" style="6" bestFit="1" customWidth="1"/>
    <col min="15" max="15" width="8" style="6" bestFit="1" customWidth="1"/>
    <col min="16" max="16" width="8" style="6" customWidth="1"/>
    <col min="17" max="17" width="7.7109375" style="6" customWidth="1"/>
    <col min="18" max="19" width="7" style="6" customWidth="1"/>
    <col min="20" max="20" width="19.285156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21.75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5.7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9.5" customHeight="1">
      <c r="A6" s="20"/>
      <c r="B6" s="20"/>
      <c r="C6" s="20"/>
      <c r="D6" s="21"/>
      <c r="E6" s="30" t="s">
        <v>8</v>
      </c>
      <c r="F6" s="31"/>
      <c r="G6" s="32"/>
      <c r="H6" s="33"/>
      <c r="I6" s="25" t="s">
        <v>9</v>
      </c>
      <c r="J6" s="34"/>
      <c r="K6" s="24"/>
      <c r="L6" s="25" t="s">
        <v>10</v>
      </c>
      <c r="M6" s="24"/>
      <c r="N6" s="35"/>
      <c r="O6" s="15"/>
      <c r="P6" s="36"/>
      <c r="Q6" s="31"/>
      <c r="R6" s="31"/>
      <c r="S6" s="32"/>
      <c r="T6" s="29"/>
    </row>
    <row r="7" spans="1:20" s="19" customFormat="1" ht="21" customHeight="1">
      <c r="A7" s="20"/>
      <c r="B7" s="20"/>
      <c r="C7" s="20"/>
      <c r="D7" s="21"/>
      <c r="E7" s="30" t="s">
        <v>11</v>
      </c>
      <c r="F7" s="31"/>
      <c r="G7" s="32"/>
      <c r="H7" s="33"/>
      <c r="I7" s="25" t="s">
        <v>12</v>
      </c>
      <c r="J7" s="34"/>
      <c r="K7" s="24"/>
      <c r="L7" s="25" t="s">
        <v>13</v>
      </c>
      <c r="M7" s="24"/>
      <c r="N7" s="30" t="s">
        <v>14</v>
      </c>
      <c r="O7" s="31"/>
      <c r="P7" s="32"/>
      <c r="Q7" s="31" t="s">
        <v>15</v>
      </c>
      <c r="R7" s="31"/>
      <c r="S7" s="32"/>
      <c r="T7" s="29"/>
    </row>
    <row r="8" spans="1:20" s="19" customFormat="1" ht="15.75">
      <c r="A8" s="20"/>
      <c r="B8" s="20"/>
      <c r="C8" s="20"/>
      <c r="D8" s="21"/>
      <c r="E8" s="22"/>
      <c r="F8" s="37"/>
      <c r="G8" s="12"/>
      <c r="H8" s="33"/>
      <c r="I8" s="25" t="s">
        <v>16</v>
      </c>
      <c r="J8" s="34"/>
      <c r="K8" s="24"/>
      <c r="L8" s="25" t="s">
        <v>17</v>
      </c>
      <c r="M8" s="24"/>
      <c r="N8" s="30" t="s">
        <v>18</v>
      </c>
      <c r="O8" s="31"/>
      <c r="P8" s="32"/>
      <c r="Q8" s="31" t="s">
        <v>19</v>
      </c>
      <c r="R8" s="31"/>
      <c r="S8" s="32"/>
      <c r="T8" s="29"/>
    </row>
    <row r="9" spans="1:20" s="19" customFormat="1" ht="15.75">
      <c r="A9" s="20"/>
      <c r="B9" s="20"/>
      <c r="C9" s="20"/>
      <c r="D9" s="21"/>
      <c r="E9" s="38"/>
      <c r="F9" s="39"/>
      <c r="G9" s="40"/>
      <c r="H9" s="41"/>
      <c r="I9" s="42" t="s">
        <v>20</v>
      </c>
      <c r="J9" s="43"/>
      <c r="K9" s="44"/>
      <c r="L9" s="39" t="s">
        <v>20</v>
      </c>
      <c r="M9" s="44"/>
      <c r="N9" s="45" t="s">
        <v>21</v>
      </c>
      <c r="O9" s="46"/>
      <c r="P9" s="47"/>
      <c r="Q9" s="44"/>
      <c r="R9" s="44"/>
      <c r="S9" s="48"/>
      <c r="T9" s="29"/>
    </row>
    <row r="10" spans="1:20">
      <c r="A10" s="20"/>
      <c r="B10" s="20"/>
      <c r="C10" s="20"/>
      <c r="D10" s="21"/>
      <c r="E10" s="49" t="s">
        <v>8</v>
      </c>
      <c r="F10" s="49" t="s">
        <v>22</v>
      </c>
      <c r="G10" s="12" t="s">
        <v>23</v>
      </c>
      <c r="H10" s="49" t="s">
        <v>8</v>
      </c>
      <c r="I10" s="49" t="s">
        <v>22</v>
      </c>
      <c r="J10" s="12" t="s">
        <v>23</v>
      </c>
      <c r="K10" s="49" t="s">
        <v>8</v>
      </c>
      <c r="L10" s="49" t="s">
        <v>22</v>
      </c>
      <c r="M10" s="12" t="s">
        <v>23</v>
      </c>
      <c r="N10" s="50" t="s">
        <v>8</v>
      </c>
      <c r="O10" s="12" t="s">
        <v>22</v>
      </c>
      <c r="P10" s="12" t="s">
        <v>23</v>
      </c>
      <c r="Q10" s="49" t="s">
        <v>8</v>
      </c>
      <c r="R10" s="49" t="s">
        <v>22</v>
      </c>
      <c r="S10" s="12" t="s">
        <v>23</v>
      </c>
      <c r="T10" s="29"/>
    </row>
    <row r="11" spans="1:20">
      <c r="A11" s="51"/>
      <c r="B11" s="51"/>
      <c r="C11" s="51"/>
      <c r="D11" s="52"/>
      <c r="E11" s="53" t="s">
        <v>11</v>
      </c>
      <c r="F11" s="53" t="s">
        <v>24</v>
      </c>
      <c r="G11" s="40" t="s">
        <v>25</v>
      </c>
      <c r="H11" s="53" t="s">
        <v>11</v>
      </c>
      <c r="I11" s="53" t="s">
        <v>24</v>
      </c>
      <c r="J11" s="40" t="s">
        <v>25</v>
      </c>
      <c r="K11" s="53" t="s">
        <v>11</v>
      </c>
      <c r="L11" s="53" t="s">
        <v>24</v>
      </c>
      <c r="M11" s="40" t="s">
        <v>25</v>
      </c>
      <c r="N11" s="53" t="s">
        <v>11</v>
      </c>
      <c r="O11" s="40" t="s">
        <v>24</v>
      </c>
      <c r="P11" s="40" t="s">
        <v>25</v>
      </c>
      <c r="Q11" s="53" t="s">
        <v>11</v>
      </c>
      <c r="R11" s="53" t="s">
        <v>24</v>
      </c>
      <c r="S11" s="40" t="s">
        <v>25</v>
      </c>
      <c r="T11" s="54"/>
    </row>
    <row r="12" spans="1:20" s="59" customFormat="1" ht="27" customHeight="1">
      <c r="A12" s="55" t="s">
        <v>26</v>
      </c>
      <c r="B12" s="55"/>
      <c r="C12" s="55"/>
      <c r="D12" s="56"/>
      <c r="E12" s="57">
        <f>SUM(F12:G12)</f>
        <v>214811</v>
      </c>
      <c r="F12" s="57">
        <f>SUM(I12,L12,O12,R12)</f>
        <v>107096</v>
      </c>
      <c r="G12" s="57">
        <f>SUM(J12,M12,P12,S12)</f>
        <v>107715</v>
      </c>
      <c r="H12" s="57">
        <f t="shared" ref="H12:S12" si="0">SUM(H13:H25,H39:H42)</f>
        <v>205241</v>
      </c>
      <c r="I12" s="57">
        <f t="shared" si="0"/>
        <v>102265</v>
      </c>
      <c r="J12" s="57">
        <f t="shared" si="0"/>
        <v>102976</v>
      </c>
      <c r="K12" s="57">
        <f>SUM(L12:M12)</f>
        <v>4150</v>
      </c>
      <c r="L12" s="57">
        <f t="shared" si="0"/>
        <v>2055</v>
      </c>
      <c r="M12" s="57">
        <f t="shared" si="0"/>
        <v>2095</v>
      </c>
      <c r="N12" s="57">
        <f>SUM(O12:P12)</f>
        <v>4255</v>
      </c>
      <c r="O12" s="57">
        <f t="shared" si="0"/>
        <v>2181</v>
      </c>
      <c r="P12" s="57">
        <f t="shared" si="0"/>
        <v>2074</v>
      </c>
      <c r="Q12" s="57">
        <f>SUM(R12:S12)</f>
        <v>1165</v>
      </c>
      <c r="R12" s="57">
        <f t="shared" si="0"/>
        <v>595</v>
      </c>
      <c r="S12" s="57">
        <f t="shared" si="0"/>
        <v>570</v>
      </c>
      <c r="T12" s="58" t="s">
        <v>11</v>
      </c>
    </row>
    <row r="13" spans="1:20" s="68" customFormat="1" ht="17.25">
      <c r="A13" s="60" t="s">
        <v>27</v>
      </c>
      <c r="B13" s="61"/>
      <c r="C13" s="62"/>
      <c r="D13" s="63"/>
      <c r="E13" s="64">
        <f t="shared" ref="E13:E25" si="1">SUM(F13:G13)</f>
        <v>44859</v>
      </c>
      <c r="F13" s="64">
        <f t="shared" ref="F13:G25" si="2">SUM(I13,L13,O13,R13)</f>
        <v>21935</v>
      </c>
      <c r="G13" s="64">
        <f t="shared" si="2"/>
        <v>22924</v>
      </c>
      <c r="H13" s="64">
        <f>SUM(I13:J13)</f>
        <v>40105</v>
      </c>
      <c r="I13" s="64">
        <v>19565</v>
      </c>
      <c r="J13" s="64">
        <v>20540</v>
      </c>
      <c r="K13" s="64">
        <f>SUM(L13:M13)</f>
        <v>2138</v>
      </c>
      <c r="L13" s="65">
        <v>1082</v>
      </c>
      <c r="M13" s="66">
        <v>1056</v>
      </c>
      <c r="N13" s="64">
        <f>SUM(O13:P13)</f>
        <v>2365</v>
      </c>
      <c r="O13" s="66">
        <v>1169</v>
      </c>
      <c r="P13" s="66">
        <v>1196</v>
      </c>
      <c r="Q13" s="64">
        <f>SUM(R13:S13)</f>
        <v>251</v>
      </c>
      <c r="R13" s="65">
        <v>119</v>
      </c>
      <c r="S13" s="66">
        <v>132</v>
      </c>
      <c r="T13" s="67" t="s">
        <v>28</v>
      </c>
    </row>
    <row r="14" spans="1:20" s="68" customFormat="1" ht="17.25">
      <c r="A14" s="60" t="s">
        <v>29</v>
      </c>
      <c r="B14" s="61"/>
      <c r="C14" s="62"/>
      <c r="D14" s="63"/>
      <c r="E14" s="64">
        <f t="shared" si="1"/>
        <v>9498</v>
      </c>
      <c r="F14" s="64">
        <f t="shared" si="2"/>
        <v>4837</v>
      </c>
      <c r="G14" s="64">
        <f t="shared" si="2"/>
        <v>4661</v>
      </c>
      <c r="H14" s="64">
        <f t="shared" ref="H14:H25" si="3">SUM(I14:J14)</f>
        <v>9498</v>
      </c>
      <c r="I14" s="64">
        <v>4837</v>
      </c>
      <c r="J14" s="64">
        <v>4661</v>
      </c>
      <c r="K14" s="64" t="s">
        <v>30</v>
      </c>
      <c r="L14" s="69" t="s">
        <v>30</v>
      </c>
      <c r="M14" s="70" t="s">
        <v>30</v>
      </c>
      <c r="N14" s="64" t="s">
        <v>30</v>
      </c>
      <c r="O14" s="70" t="s">
        <v>30</v>
      </c>
      <c r="P14" s="70" t="s">
        <v>30</v>
      </c>
      <c r="Q14" s="64" t="s">
        <v>30</v>
      </c>
      <c r="R14" s="69" t="s">
        <v>30</v>
      </c>
      <c r="S14" s="70" t="s">
        <v>30</v>
      </c>
      <c r="T14" s="67" t="s">
        <v>31</v>
      </c>
    </row>
    <row r="15" spans="1:20" s="68" customFormat="1" ht="17.25">
      <c r="A15" s="60" t="s">
        <v>32</v>
      </c>
      <c r="B15" s="61"/>
      <c r="C15" s="62"/>
      <c r="D15" s="63"/>
      <c r="E15" s="64">
        <f t="shared" si="1"/>
        <v>15128</v>
      </c>
      <c r="F15" s="64">
        <f t="shared" si="2"/>
        <v>7658</v>
      </c>
      <c r="G15" s="64">
        <f t="shared" si="2"/>
        <v>7470</v>
      </c>
      <c r="H15" s="64">
        <f t="shared" si="3"/>
        <v>13350</v>
      </c>
      <c r="I15" s="64">
        <v>6778</v>
      </c>
      <c r="J15" s="64">
        <v>6572</v>
      </c>
      <c r="K15" s="64">
        <f>SUM(L15:M15)</f>
        <v>603</v>
      </c>
      <c r="L15" s="69">
        <v>303</v>
      </c>
      <c r="M15" s="70">
        <v>300</v>
      </c>
      <c r="N15" s="64">
        <f>SUM(O15:P15)</f>
        <v>1175</v>
      </c>
      <c r="O15" s="70">
        <f>328+249</f>
        <v>577</v>
      </c>
      <c r="P15" s="70">
        <f>339+259</f>
        <v>598</v>
      </c>
      <c r="Q15" s="64" t="s">
        <v>30</v>
      </c>
      <c r="R15" s="69" t="s">
        <v>30</v>
      </c>
      <c r="S15" s="70" t="s">
        <v>30</v>
      </c>
      <c r="T15" s="67" t="s">
        <v>33</v>
      </c>
    </row>
    <row r="16" spans="1:20" s="68" customFormat="1" ht="17.25">
      <c r="A16" s="60" t="s">
        <v>34</v>
      </c>
      <c r="B16" s="61"/>
      <c r="C16" s="62"/>
      <c r="D16" s="63"/>
      <c r="E16" s="64">
        <f t="shared" si="1"/>
        <v>9979</v>
      </c>
      <c r="F16" s="64">
        <f t="shared" si="2"/>
        <v>4929</v>
      </c>
      <c r="G16" s="64">
        <f t="shared" si="2"/>
        <v>5050</v>
      </c>
      <c r="H16" s="64">
        <f t="shared" si="3"/>
        <v>9979</v>
      </c>
      <c r="I16" s="64">
        <v>4929</v>
      </c>
      <c r="J16" s="64">
        <v>5050</v>
      </c>
      <c r="K16" s="64" t="s">
        <v>30</v>
      </c>
      <c r="L16" s="65" t="s">
        <v>30</v>
      </c>
      <c r="M16" s="66" t="s">
        <v>30</v>
      </c>
      <c r="N16" s="64" t="s">
        <v>30</v>
      </c>
      <c r="O16" s="66" t="s">
        <v>30</v>
      </c>
      <c r="P16" s="66" t="s">
        <v>30</v>
      </c>
      <c r="Q16" s="64" t="s">
        <v>30</v>
      </c>
      <c r="R16" s="69" t="s">
        <v>30</v>
      </c>
      <c r="S16" s="70" t="s">
        <v>30</v>
      </c>
      <c r="T16" s="67" t="s">
        <v>35</v>
      </c>
    </row>
    <row r="17" spans="1:22" s="68" customFormat="1" ht="17.25">
      <c r="A17" s="60" t="s">
        <v>36</v>
      </c>
      <c r="B17" s="61"/>
      <c r="C17" s="62"/>
      <c r="D17" s="63"/>
      <c r="E17" s="64">
        <f t="shared" si="1"/>
        <v>23037</v>
      </c>
      <c r="F17" s="64">
        <f t="shared" si="2"/>
        <v>11290</v>
      </c>
      <c r="G17" s="64">
        <f t="shared" si="2"/>
        <v>11747</v>
      </c>
      <c r="H17" s="64">
        <f t="shared" si="3"/>
        <v>22259</v>
      </c>
      <c r="I17" s="64">
        <v>10927</v>
      </c>
      <c r="J17" s="64">
        <v>11332</v>
      </c>
      <c r="K17" s="64">
        <f>SUM(L17:M17)</f>
        <v>605</v>
      </c>
      <c r="L17" s="69">
        <v>273</v>
      </c>
      <c r="M17" s="70">
        <v>332</v>
      </c>
      <c r="N17" s="64" t="s">
        <v>30</v>
      </c>
      <c r="O17" s="70" t="s">
        <v>30</v>
      </c>
      <c r="P17" s="70" t="s">
        <v>30</v>
      </c>
      <c r="Q17" s="64">
        <f>SUM(R17:S17)</f>
        <v>173</v>
      </c>
      <c r="R17" s="69">
        <v>90</v>
      </c>
      <c r="S17" s="70">
        <v>83</v>
      </c>
      <c r="T17" s="67" t="s">
        <v>37</v>
      </c>
    </row>
    <row r="18" spans="1:22" s="68" customFormat="1" ht="17.25">
      <c r="A18" s="60" t="s">
        <v>38</v>
      </c>
      <c r="B18" s="61"/>
      <c r="C18" s="62"/>
      <c r="D18" s="63"/>
      <c r="E18" s="64">
        <f t="shared" si="1"/>
        <v>9600</v>
      </c>
      <c r="F18" s="64">
        <f t="shared" si="2"/>
        <v>4827</v>
      </c>
      <c r="G18" s="64">
        <f t="shared" si="2"/>
        <v>4773</v>
      </c>
      <c r="H18" s="64">
        <f t="shared" si="3"/>
        <v>9381</v>
      </c>
      <c r="I18" s="64">
        <v>4708</v>
      </c>
      <c r="J18" s="64">
        <v>4673</v>
      </c>
      <c r="K18" s="64">
        <f>SUM(L18:M18)</f>
        <v>55</v>
      </c>
      <c r="L18" s="69">
        <v>33</v>
      </c>
      <c r="M18" s="70">
        <v>22</v>
      </c>
      <c r="N18" s="64" t="s">
        <v>30</v>
      </c>
      <c r="O18" s="70" t="s">
        <v>30</v>
      </c>
      <c r="P18" s="70" t="s">
        <v>30</v>
      </c>
      <c r="Q18" s="64">
        <f>SUM(R18:S18)</f>
        <v>164</v>
      </c>
      <c r="R18" s="69">
        <v>86</v>
      </c>
      <c r="S18" s="70">
        <v>78</v>
      </c>
      <c r="T18" s="71" t="s">
        <v>39</v>
      </c>
    </row>
    <row r="19" spans="1:22" s="68" customFormat="1" ht="17.25">
      <c r="A19" s="60" t="s">
        <v>40</v>
      </c>
      <c r="B19" s="72"/>
      <c r="C19" s="62"/>
      <c r="D19" s="63"/>
      <c r="E19" s="64">
        <f t="shared" si="1"/>
        <v>13306</v>
      </c>
      <c r="F19" s="64">
        <f t="shared" si="2"/>
        <v>6731</v>
      </c>
      <c r="G19" s="64">
        <f t="shared" si="2"/>
        <v>6575</v>
      </c>
      <c r="H19" s="64">
        <f t="shared" si="3"/>
        <v>12904</v>
      </c>
      <c r="I19" s="64">
        <v>6521</v>
      </c>
      <c r="J19" s="64">
        <v>6383</v>
      </c>
      <c r="K19" s="64" t="s">
        <v>30</v>
      </c>
      <c r="L19" s="69" t="s">
        <v>30</v>
      </c>
      <c r="M19" s="70" t="s">
        <v>30</v>
      </c>
      <c r="N19" s="64">
        <f>SUM(O19:P19)</f>
        <v>402</v>
      </c>
      <c r="O19" s="70">
        <v>210</v>
      </c>
      <c r="P19" s="70">
        <v>192</v>
      </c>
      <c r="Q19" s="64" t="s">
        <v>30</v>
      </c>
      <c r="R19" s="70" t="s">
        <v>30</v>
      </c>
      <c r="S19" s="70" t="s">
        <v>30</v>
      </c>
      <c r="T19" s="71" t="s">
        <v>41</v>
      </c>
    </row>
    <row r="20" spans="1:22" s="68" customFormat="1" ht="17.25">
      <c r="A20" s="60" t="s">
        <v>42</v>
      </c>
      <c r="B20" s="61"/>
      <c r="C20" s="62"/>
      <c r="D20" s="63"/>
      <c r="E20" s="64">
        <f t="shared" si="1"/>
        <v>6234</v>
      </c>
      <c r="F20" s="64">
        <f t="shared" si="2"/>
        <v>3184</v>
      </c>
      <c r="G20" s="64">
        <f t="shared" si="2"/>
        <v>3050</v>
      </c>
      <c r="H20" s="64">
        <f t="shared" si="3"/>
        <v>6234</v>
      </c>
      <c r="I20" s="64">
        <v>3184</v>
      </c>
      <c r="J20" s="64">
        <v>3050</v>
      </c>
      <c r="K20" s="64" t="s">
        <v>30</v>
      </c>
      <c r="L20" s="69" t="s">
        <v>30</v>
      </c>
      <c r="M20" s="70" t="s">
        <v>30</v>
      </c>
      <c r="N20" s="64" t="s">
        <v>30</v>
      </c>
      <c r="O20" s="70" t="s">
        <v>30</v>
      </c>
      <c r="P20" s="70" t="s">
        <v>30</v>
      </c>
      <c r="Q20" s="64" t="s">
        <v>30</v>
      </c>
      <c r="R20" s="70" t="s">
        <v>30</v>
      </c>
      <c r="S20" s="70" t="s">
        <v>30</v>
      </c>
      <c r="T20" s="71" t="s">
        <v>43</v>
      </c>
    </row>
    <row r="21" spans="1:22" s="68" customFormat="1" ht="17.25">
      <c r="A21" s="60" t="s">
        <v>44</v>
      </c>
      <c r="B21" s="72"/>
      <c r="C21" s="62"/>
      <c r="D21" s="63"/>
      <c r="E21" s="64">
        <f t="shared" si="1"/>
        <v>20764</v>
      </c>
      <c r="F21" s="64">
        <f t="shared" si="2"/>
        <v>10312</v>
      </c>
      <c r="G21" s="64">
        <f t="shared" si="2"/>
        <v>10452</v>
      </c>
      <c r="H21" s="64">
        <f t="shared" si="3"/>
        <v>20015</v>
      </c>
      <c r="I21" s="64">
        <v>9948</v>
      </c>
      <c r="J21" s="64">
        <v>10067</v>
      </c>
      <c r="K21" s="64">
        <f>SUM(L21:M21)</f>
        <v>749</v>
      </c>
      <c r="L21" s="65">
        <v>364</v>
      </c>
      <c r="M21" s="66">
        <v>385</v>
      </c>
      <c r="N21" s="64" t="s">
        <v>30</v>
      </c>
      <c r="O21" s="66" t="s">
        <v>30</v>
      </c>
      <c r="P21" s="66" t="s">
        <v>30</v>
      </c>
      <c r="Q21" s="64" t="s">
        <v>30</v>
      </c>
      <c r="R21" s="66" t="s">
        <v>30</v>
      </c>
      <c r="S21" s="66" t="s">
        <v>30</v>
      </c>
      <c r="T21" s="71" t="s">
        <v>45</v>
      </c>
    </row>
    <row r="22" spans="1:22" s="68" customFormat="1" ht="17.25">
      <c r="A22" s="60" t="s">
        <v>46</v>
      </c>
      <c r="B22" s="72"/>
      <c r="C22" s="72"/>
      <c r="D22" s="73"/>
      <c r="E22" s="64">
        <f t="shared" si="1"/>
        <v>20596</v>
      </c>
      <c r="F22" s="64">
        <f t="shared" si="2"/>
        <v>10263</v>
      </c>
      <c r="G22" s="64">
        <f t="shared" si="2"/>
        <v>10333</v>
      </c>
      <c r="H22" s="64">
        <f t="shared" si="3"/>
        <v>20384</v>
      </c>
      <c r="I22" s="64">
        <v>10148</v>
      </c>
      <c r="J22" s="64">
        <v>10236</v>
      </c>
      <c r="K22" s="64" t="s">
        <v>30</v>
      </c>
      <c r="L22" s="70" t="s">
        <v>30</v>
      </c>
      <c r="M22" s="70" t="s">
        <v>30</v>
      </c>
      <c r="N22" s="64" t="s">
        <v>30</v>
      </c>
      <c r="O22" s="70" t="s">
        <v>30</v>
      </c>
      <c r="P22" s="70" t="s">
        <v>30</v>
      </c>
      <c r="Q22" s="64">
        <f>SUM(R22:S22)</f>
        <v>212</v>
      </c>
      <c r="R22" s="69">
        <v>115</v>
      </c>
      <c r="S22" s="70">
        <v>97</v>
      </c>
      <c r="T22" s="71" t="s">
        <v>47</v>
      </c>
    </row>
    <row r="23" spans="1:22" s="68" customFormat="1" ht="17.25">
      <c r="A23" s="60" t="s">
        <v>48</v>
      </c>
      <c r="B23" s="72"/>
      <c r="C23" s="72"/>
      <c r="D23" s="73"/>
      <c r="E23" s="64">
        <f t="shared" si="1"/>
        <v>5523</v>
      </c>
      <c r="F23" s="64">
        <f t="shared" si="2"/>
        <v>2730</v>
      </c>
      <c r="G23" s="64">
        <f t="shared" si="2"/>
        <v>2793</v>
      </c>
      <c r="H23" s="64">
        <f t="shared" si="3"/>
        <v>5523</v>
      </c>
      <c r="I23" s="64">
        <v>2730</v>
      </c>
      <c r="J23" s="64">
        <v>2793</v>
      </c>
      <c r="K23" s="64" t="s">
        <v>30</v>
      </c>
      <c r="L23" s="66" t="s">
        <v>30</v>
      </c>
      <c r="M23" s="66" t="s">
        <v>30</v>
      </c>
      <c r="N23" s="64" t="s">
        <v>30</v>
      </c>
      <c r="O23" s="66" t="s">
        <v>30</v>
      </c>
      <c r="P23" s="66" t="s">
        <v>30</v>
      </c>
      <c r="Q23" s="64" t="s">
        <v>30</v>
      </c>
      <c r="R23" s="66" t="s">
        <v>30</v>
      </c>
      <c r="S23" s="66" t="s">
        <v>30</v>
      </c>
      <c r="T23" s="71" t="s">
        <v>49</v>
      </c>
    </row>
    <row r="24" spans="1:22" s="68" customFormat="1" ht="17.25">
      <c r="A24" s="60" t="s">
        <v>50</v>
      </c>
      <c r="B24" s="72"/>
      <c r="C24" s="72"/>
      <c r="D24" s="73"/>
      <c r="E24" s="64">
        <f t="shared" si="1"/>
        <v>7909</v>
      </c>
      <c r="F24" s="64">
        <f t="shared" si="2"/>
        <v>3988</v>
      </c>
      <c r="G24" s="64">
        <f t="shared" si="2"/>
        <v>3921</v>
      </c>
      <c r="H24" s="64">
        <f t="shared" si="3"/>
        <v>7596</v>
      </c>
      <c r="I24" s="64">
        <v>3763</v>
      </c>
      <c r="J24" s="64">
        <v>3833</v>
      </c>
      <c r="K24" s="64" t="s">
        <v>30</v>
      </c>
      <c r="L24" s="66" t="s">
        <v>30</v>
      </c>
      <c r="M24" s="66" t="s">
        <v>30</v>
      </c>
      <c r="N24" s="64">
        <f>SUM(O24:P24)</f>
        <v>313</v>
      </c>
      <c r="O24" s="66">
        <v>225</v>
      </c>
      <c r="P24" s="66">
        <v>88</v>
      </c>
      <c r="Q24" s="64" t="s">
        <v>30</v>
      </c>
      <c r="R24" s="66" t="s">
        <v>30</v>
      </c>
      <c r="S24" s="66" t="s">
        <v>30</v>
      </c>
      <c r="T24" s="71" t="s">
        <v>51</v>
      </c>
    </row>
    <row r="25" spans="1:22" s="68" customFormat="1" ht="17.25">
      <c r="A25" s="74" t="s">
        <v>52</v>
      </c>
      <c r="B25" s="75"/>
      <c r="C25" s="75"/>
      <c r="D25" s="75"/>
      <c r="E25" s="76">
        <f t="shared" si="1"/>
        <v>6933</v>
      </c>
      <c r="F25" s="76">
        <f t="shared" si="2"/>
        <v>3469</v>
      </c>
      <c r="G25" s="76">
        <f t="shared" si="2"/>
        <v>3464</v>
      </c>
      <c r="H25" s="76">
        <f t="shared" si="3"/>
        <v>6650</v>
      </c>
      <c r="I25" s="76">
        <v>3328</v>
      </c>
      <c r="J25" s="76">
        <v>3322</v>
      </c>
      <c r="K25" s="76" t="s">
        <v>30</v>
      </c>
      <c r="L25" s="77" t="s">
        <v>30</v>
      </c>
      <c r="M25" s="77" t="s">
        <v>30</v>
      </c>
      <c r="N25" s="76" t="s">
        <v>30</v>
      </c>
      <c r="O25" s="77" t="s">
        <v>30</v>
      </c>
      <c r="P25" s="77" t="s">
        <v>30</v>
      </c>
      <c r="Q25" s="76">
        <f>SUM(R25:S25)</f>
        <v>283</v>
      </c>
      <c r="R25" s="78">
        <v>141</v>
      </c>
      <c r="S25" s="78">
        <v>142</v>
      </c>
      <c r="T25" s="79" t="s">
        <v>53</v>
      </c>
    </row>
    <row r="26" spans="1:22" s="19" customFormat="1" ht="15" customHeight="1">
      <c r="A26" s="11"/>
      <c r="C26" s="11"/>
      <c r="D26" s="11"/>
      <c r="E26" s="11"/>
      <c r="F26" s="11"/>
      <c r="G26" s="11"/>
      <c r="N26" s="11"/>
      <c r="O26" s="11"/>
    </row>
    <row r="27" spans="1:22">
      <c r="A27" s="1"/>
      <c r="B27" s="1" t="s">
        <v>0</v>
      </c>
      <c r="C27" s="2">
        <v>3.7</v>
      </c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3"/>
      <c r="B28" s="4" t="s">
        <v>2</v>
      </c>
      <c r="C28" s="2">
        <v>3.7</v>
      </c>
      <c r="D28" s="4" t="s">
        <v>55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6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22">
      <c r="A30" s="7" t="s">
        <v>4</v>
      </c>
      <c r="B30" s="8"/>
      <c r="C30" s="8"/>
      <c r="D30" s="9"/>
      <c r="E30" s="10"/>
      <c r="F30" s="11"/>
      <c r="G30" s="12"/>
      <c r="H30" s="13" t="s">
        <v>5</v>
      </c>
      <c r="I30" s="14"/>
      <c r="J30" s="14"/>
      <c r="K30" s="14"/>
      <c r="L30" s="14"/>
      <c r="M30" s="14"/>
      <c r="N30" s="15"/>
      <c r="O30" s="15"/>
      <c r="P30" s="15"/>
      <c r="Q30" s="16"/>
      <c r="R30" s="16"/>
      <c r="S30" s="17"/>
      <c r="T30" s="18" t="s">
        <v>6</v>
      </c>
      <c r="U30" s="19"/>
      <c r="V30" s="19"/>
    </row>
    <row r="31" spans="1:22">
      <c r="A31" s="20"/>
      <c r="B31" s="20"/>
      <c r="C31" s="20"/>
      <c r="D31" s="21"/>
      <c r="E31" s="22"/>
      <c r="F31" s="11"/>
      <c r="G31" s="12"/>
      <c r="H31" s="22"/>
      <c r="I31" s="11"/>
      <c r="J31" s="23"/>
      <c r="K31" s="24"/>
      <c r="L31" s="25" t="s">
        <v>7</v>
      </c>
      <c r="M31" s="24"/>
      <c r="N31" s="26"/>
      <c r="O31" s="27"/>
      <c r="P31" s="28"/>
      <c r="Q31" s="11"/>
      <c r="R31" s="11"/>
      <c r="S31" s="23"/>
      <c r="T31" s="29"/>
      <c r="U31" s="19"/>
      <c r="V31" s="19"/>
    </row>
    <row r="32" spans="1:22">
      <c r="A32" s="20"/>
      <c r="B32" s="20"/>
      <c r="C32" s="20"/>
      <c r="D32" s="21"/>
      <c r="E32" s="30" t="s">
        <v>8</v>
      </c>
      <c r="F32" s="31"/>
      <c r="G32" s="32"/>
      <c r="H32" s="33"/>
      <c r="I32" s="25" t="s">
        <v>9</v>
      </c>
      <c r="J32" s="34"/>
      <c r="K32" s="24"/>
      <c r="L32" s="25" t="s">
        <v>10</v>
      </c>
      <c r="M32" s="24"/>
      <c r="N32" s="35"/>
      <c r="O32" s="15"/>
      <c r="P32" s="36"/>
      <c r="Q32" s="31"/>
      <c r="R32" s="31"/>
      <c r="S32" s="32"/>
      <c r="T32" s="29"/>
      <c r="U32" s="19"/>
      <c r="V32" s="19"/>
    </row>
    <row r="33" spans="1:22" ht="19.5">
      <c r="A33" s="20"/>
      <c r="B33" s="20"/>
      <c r="C33" s="20"/>
      <c r="D33" s="21"/>
      <c r="E33" s="30" t="s">
        <v>11</v>
      </c>
      <c r="F33" s="31"/>
      <c r="G33" s="32"/>
      <c r="H33" s="33"/>
      <c r="I33" s="25" t="s">
        <v>12</v>
      </c>
      <c r="J33" s="34"/>
      <c r="K33" s="24"/>
      <c r="L33" s="25" t="s">
        <v>13</v>
      </c>
      <c r="M33" s="24"/>
      <c r="N33" s="30" t="s">
        <v>14</v>
      </c>
      <c r="O33" s="31"/>
      <c r="P33" s="32"/>
      <c r="Q33" s="31" t="s">
        <v>15</v>
      </c>
      <c r="R33" s="31"/>
      <c r="S33" s="32"/>
      <c r="T33" s="29"/>
      <c r="U33" s="19"/>
      <c r="V33" s="19"/>
    </row>
    <row r="34" spans="1:22">
      <c r="A34" s="20"/>
      <c r="B34" s="20"/>
      <c r="C34" s="20"/>
      <c r="D34" s="21"/>
      <c r="E34" s="22"/>
      <c r="F34" s="37"/>
      <c r="G34" s="12"/>
      <c r="H34" s="33"/>
      <c r="I34" s="25" t="s">
        <v>16</v>
      </c>
      <c r="J34" s="34"/>
      <c r="K34" s="24"/>
      <c r="L34" s="25" t="s">
        <v>17</v>
      </c>
      <c r="M34" s="24"/>
      <c r="N34" s="30" t="s">
        <v>18</v>
      </c>
      <c r="O34" s="31"/>
      <c r="P34" s="32"/>
      <c r="Q34" s="31" t="s">
        <v>19</v>
      </c>
      <c r="R34" s="31"/>
      <c r="S34" s="32"/>
      <c r="T34" s="29"/>
      <c r="U34" s="19"/>
      <c r="V34" s="19"/>
    </row>
    <row r="35" spans="1:22">
      <c r="A35" s="20"/>
      <c r="B35" s="20"/>
      <c r="C35" s="20"/>
      <c r="D35" s="21"/>
      <c r="E35" s="38"/>
      <c r="F35" s="39"/>
      <c r="G35" s="40"/>
      <c r="H35" s="41"/>
      <c r="I35" s="42" t="s">
        <v>20</v>
      </c>
      <c r="J35" s="43"/>
      <c r="K35" s="44"/>
      <c r="L35" s="39" t="s">
        <v>20</v>
      </c>
      <c r="M35" s="44"/>
      <c r="N35" s="45" t="s">
        <v>21</v>
      </c>
      <c r="O35" s="46"/>
      <c r="P35" s="47"/>
      <c r="Q35" s="44"/>
      <c r="R35" s="44"/>
      <c r="S35" s="48"/>
      <c r="T35" s="29"/>
      <c r="U35" s="19"/>
      <c r="V35" s="19"/>
    </row>
    <row r="36" spans="1:22">
      <c r="A36" s="20"/>
      <c r="B36" s="20"/>
      <c r="C36" s="20"/>
      <c r="D36" s="21"/>
      <c r="E36" s="49" t="s">
        <v>8</v>
      </c>
      <c r="F36" s="49" t="s">
        <v>22</v>
      </c>
      <c r="G36" s="12" t="s">
        <v>23</v>
      </c>
      <c r="H36" s="49" t="s">
        <v>8</v>
      </c>
      <c r="I36" s="49" t="s">
        <v>22</v>
      </c>
      <c r="J36" s="12" t="s">
        <v>23</v>
      </c>
      <c r="K36" s="49" t="s">
        <v>8</v>
      </c>
      <c r="L36" s="49" t="s">
        <v>22</v>
      </c>
      <c r="M36" s="12" t="s">
        <v>23</v>
      </c>
      <c r="N36" s="50" t="s">
        <v>8</v>
      </c>
      <c r="O36" s="12" t="s">
        <v>22</v>
      </c>
      <c r="P36" s="12" t="s">
        <v>23</v>
      </c>
      <c r="Q36" s="49" t="s">
        <v>8</v>
      </c>
      <c r="R36" s="49" t="s">
        <v>22</v>
      </c>
      <c r="S36" s="12" t="s">
        <v>23</v>
      </c>
      <c r="T36" s="29"/>
    </row>
    <row r="37" spans="1:22">
      <c r="A37" s="51"/>
      <c r="B37" s="51"/>
      <c r="C37" s="51"/>
      <c r="D37" s="52"/>
      <c r="E37" s="53" t="s">
        <v>11</v>
      </c>
      <c r="F37" s="53" t="s">
        <v>24</v>
      </c>
      <c r="G37" s="40" t="s">
        <v>25</v>
      </c>
      <c r="H37" s="53" t="s">
        <v>11</v>
      </c>
      <c r="I37" s="53" t="s">
        <v>24</v>
      </c>
      <c r="J37" s="40" t="s">
        <v>25</v>
      </c>
      <c r="K37" s="53" t="s">
        <v>11</v>
      </c>
      <c r="L37" s="53" t="s">
        <v>24</v>
      </c>
      <c r="M37" s="40" t="s">
        <v>25</v>
      </c>
      <c r="N37" s="53" t="s">
        <v>11</v>
      </c>
      <c r="O37" s="40" t="s">
        <v>24</v>
      </c>
      <c r="P37" s="40" t="s">
        <v>25</v>
      </c>
      <c r="Q37" s="53" t="s">
        <v>11</v>
      </c>
      <c r="R37" s="53" t="s">
        <v>24</v>
      </c>
      <c r="S37" s="40" t="s">
        <v>25</v>
      </c>
      <c r="T37" s="54"/>
    </row>
    <row r="38" spans="1:22" s="68" customFormat="1" ht="17.25">
      <c r="A38" s="55"/>
      <c r="B38" s="55"/>
      <c r="C38" s="55"/>
      <c r="D38" s="56"/>
      <c r="E38" s="80"/>
      <c r="F38" s="80"/>
      <c r="G38" s="81"/>
      <c r="H38" s="80"/>
      <c r="I38" s="80"/>
      <c r="J38" s="81"/>
      <c r="K38" s="82"/>
      <c r="L38" s="82"/>
      <c r="M38" s="83"/>
      <c r="N38" s="82"/>
      <c r="O38" s="83"/>
      <c r="P38" s="83"/>
      <c r="Q38" s="82"/>
      <c r="R38" s="82"/>
      <c r="S38" s="83"/>
      <c r="T38" s="58"/>
      <c r="U38" s="59"/>
      <c r="V38" s="59"/>
    </row>
    <row r="39" spans="1:22" s="68" customFormat="1" ht="17.25">
      <c r="A39" s="72" t="s">
        <v>56</v>
      </c>
      <c r="B39" s="58"/>
      <c r="C39" s="84"/>
      <c r="D39" s="85"/>
      <c r="E39" s="64">
        <f>SUM(F39:G39)</f>
        <v>5643</v>
      </c>
      <c r="F39" s="64">
        <f t="shared" ref="F39:G42" si="4">SUM(I39,L39,O39,R39)</f>
        <v>2925</v>
      </c>
      <c r="G39" s="64">
        <f t="shared" si="4"/>
        <v>2718</v>
      </c>
      <c r="H39" s="64">
        <f>SUM(I39:J39)</f>
        <v>5561</v>
      </c>
      <c r="I39" s="64">
        <v>2881</v>
      </c>
      <c r="J39" s="64">
        <v>2680</v>
      </c>
      <c r="K39" s="64" t="s">
        <v>30</v>
      </c>
      <c r="L39" s="86" t="s">
        <v>30</v>
      </c>
      <c r="M39" s="87" t="s">
        <v>30</v>
      </c>
      <c r="N39" s="64" t="s">
        <v>30</v>
      </c>
      <c r="O39" s="86" t="s">
        <v>30</v>
      </c>
      <c r="P39" s="87" t="s">
        <v>30</v>
      </c>
      <c r="Q39" s="64">
        <f>SUM(R39:S39)</f>
        <v>82</v>
      </c>
      <c r="R39" s="69">
        <v>44</v>
      </c>
      <c r="S39" s="70">
        <v>38</v>
      </c>
      <c r="T39" s="68" t="s">
        <v>57</v>
      </c>
    </row>
    <row r="40" spans="1:22" s="68" customFormat="1" ht="17.25">
      <c r="A40" s="72" t="s">
        <v>58</v>
      </c>
      <c r="B40" s="58"/>
      <c r="C40" s="84"/>
      <c r="D40" s="85"/>
      <c r="E40" s="64">
        <f>SUM(F40:G40)</f>
        <v>6133</v>
      </c>
      <c r="F40" s="64">
        <f t="shared" si="4"/>
        <v>3130</v>
      </c>
      <c r="G40" s="64">
        <f t="shared" si="4"/>
        <v>3003</v>
      </c>
      <c r="H40" s="64">
        <f>SUM(I40:J40)</f>
        <v>6133</v>
      </c>
      <c r="I40" s="64">
        <v>3130</v>
      </c>
      <c r="J40" s="64">
        <v>3003</v>
      </c>
      <c r="K40" s="64" t="s">
        <v>30</v>
      </c>
      <c r="L40" s="86" t="s">
        <v>30</v>
      </c>
      <c r="M40" s="87" t="s">
        <v>30</v>
      </c>
      <c r="N40" s="64" t="s">
        <v>30</v>
      </c>
      <c r="O40" s="86" t="s">
        <v>30</v>
      </c>
      <c r="P40" s="87" t="s">
        <v>30</v>
      </c>
      <c r="Q40" s="64" t="s">
        <v>30</v>
      </c>
      <c r="R40" s="69" t="s">
        <v>30</v>
      </c>
      <c r="S40" s="70" t="s">
        <v>30</v>
      </c>
      <c r="T40" s="68" t="s">
        <v>59</v>
      </c>
    </row>
    <row r="41" spans="1:22" s="68" customFormat="1" ht="17.25">
      <c r="A41" s="72" t="s">
        <v>60</v>
      </c>
      <c r="B41" s="58"/>
      <c r="C41" s="84"/>
      <c r="D41" s="85"/>
      <c r="E41" s="64">
        <f>SUM(F41:G41)</f>
        <v>4829</v>
      </c>
      <c r="F41" s="64">
        <f t="shared" si="4"/>
        <v>2497</v>
      </c>
      <c r="G41" s="64">
        <f t="shared" si="4"/>
        <v>2332</v>
      </c>
      <c r="H41" s="64">
        <f>SUM(I41:J41)</f>
        <v>4829</v>
      </c>
      <c r="I41" s="64">
        <v>2497</v>
      </c>
      <c r="J41" s="64">
        <v>2332</v>
      </c>
      <c r="K41" s="64" t="s">
        <v>30</v>
      </c>
      <c r="L41" s="86" t="s">
        <v>30</v>
      </c>
      <c r="M41" s="87" t="s">
        <v>30</v>
      </c>
      <c r="N41" s="64" t="s">
        <v>30</v>
      </c>
      <c r="O41" s="86" t="s">
        <v>30</v>
      </c>
      <c r="P41" s="87" t="s">
        <v>30</v>
      </c>
      <c r="Q41" s="64" t="s">
        <v>30</v>
      </c>
      <c r="R41" s="65" t="s">
        <v>30</v>
      </c>
      <c r="S41" s="66" t="s">
        <v>30</v>
      </c>
      <c r="T41" s="72" t="s">
        <v>61</v>
      </c>
    </row>
    <row r="42" spans="1:22" s="68" customFormat="1" ht="17.25">
      <c r="A42" s="68" t="s">
        <v>62</v>
      </c>
      <c r="B42" s="58"/>
      <c r="C42" s="84"/>
      <c r="D42" s="85"/>
      <c r="E42" s="64">
        <f>SUM(F42:G42)</f>
        <v>4840</v>
      </c>
      <c r="F42" s="64">
        <f t="shared" si="4"/>
        <v>2391</v>
      </c>
      <c r="G42" s="64">
        <f t="shared" si="4"/>
        <v>2449</v>
      </c>
      <c r="H42" s="64">
        <f>SUM(I42:J42)</f>
        <v>4840</v>
      </c>
      <c r="I42" s="64">
        <v>2391</v>
      </c>
      <c r="J42" s="64">
        <v>2449</v>
      </c>
      <c r="K42" s="64" t="s">
        <v>30</v>
      </c>
      <c r="L42" s="86" t="s">
        <v>30</v>
      </c>
      <c r="M42" s="87" t="s">
        <v>30</v>
      </c>
      <c r="N42" s="64" t="s">
        <v>30</v>
      </c>
      <c r="O42" s="86" t="s">
        <v>30</v>
      </c>
      <c r="P42" s="87" t="s">
        <v>30</v>
      </c>
      <c r="Q42" s="64" t="s">
        <v>30</v>
      </c>
      <c r="R42" s="69" t="s">
        <v>30</v>
      </c>
      <c r="S42" s="70" t="s">
        <v>30</v>
      </c>
      <c r="T42" s="68" t="s">
        <v>63</v>
      </c>
    </row>
    <row r="43" spans="1:22" s="68" customFormat="1" ht="17.25">
      <c r="A43" s="74"/>
      <c r="B43" s="75"/>
      <c r="C43" s="75"/>
      <c r="D43" s="75"/>
      <c r="E43" s="88"/>
      <c r="F43" s="88"/>
      <c r="G43" s="88"/>
      <c r="H43" s="88"/>
      <c r="I43" s="88"/>
      <c r="J43" s="88"/>
      <c r="K43" s="89"/>
      <c r="L43" s="89"/>
      <c r="M43" s="89"/>
      <c r="N43" s="89"/>
      <c r="O43" s="89"/>
      <c r="P43" s="89"/>
      <c r="Q43" s="89"/>
      <c r="R43" s="89"/>
      <c r="S43" s="89"/>
      <c r="T43" s="79" t="s">
        <v>53</v>
      </c>
    </row>
    <row r="44" spans="1:22" ht="23.25" customHeight="1">
      <c r="A44" s="11"/>
      <c r="B44" s="72" t="s">
        <v>64</v>
      </c>
      <c r="C44" s="72"/>
      <c r="D44" s="72"/>
      <c r="E44" s="72"/>
      <c r="F44" s="68"/>
      <c r="G44" s="68"/>
      <c r="H44" s="72"/>
      <c r="I44" s="72"/>
      <c r="J44" s="72"/>
      <c r="K44" s="72"/>
      <c r="L44" s="72" t="s">
        <v>65</v>
      </c>
      <c r="M44" s="72"/>
      <c r="N44" s="68"/>
      <c r="O44" s="68"/>
      <c r="P44" s="72"/>
      <c r="Q44" s="72"/>
      <c r="R44" s="19"/>
      <c r="S44" s="19"/>
      <c r="T44" s="19"/>
      <c r="U44" s="19"/>
      <c r="V44" s="19"/>
    </row>
    <row r="45" spans="1:22">
      <c r="A45" s="19"/>
      <c r="B45" s="72"/>
      <c r="C45" s="72" t="s">
        <v>66</v>
      </c>
      <c r="D45" s="68"/>
      <c r="E45" s="72"/>
      <c r="F45" s="68"/>
      <c r="G45" s="68"/>
      <c r="H45" s="72"/>
      <c r="I45" s="72"/>
      <c r="J45" s="72"/>
      <c r="K45" s="72"/>
      <c r="L45" s="72" t="s">
        <v>67</v>
      </c>
      <c r="M45" s="72"/>
      <c r="N45" s="68"/>
      <c r="O45" s="68"/>
      <c r="P45" s="72"/>
      <c r="Q45" s="72"/>
      <c r="R45" s="19"/>
      <c r="S45" s="19"/>
      <c r="T45" s="19"/>
      <c r="U45" s="19"/>
      <c r="V45" s="19"/>
    </row>
    <row r="46" spans="1:22">
      <c r="B46" s="72"/>
      <c r="C46" s="72" t="s">
        <v>68</v>
      </c>
      <c r="D46" s="68"/>
      <c r="E46" s="72"/>
      <c r="F46" s="68"/>
      <c r="G46" s="68"/>
      <c r="H46" s="72"/>
      <c r="I46" s="72"/>
      <c r="J46" s="72"/>
      <c r="K46" s="72"/>
      <c r="L46" s="72" t="s">
        <v>69</v>
      </c>
      <c r="M46" s="72"/>
      <c r="N46" s="68"/>
      <c r="O46" s="68"/>
      <c r="P46" s="72"/>
      <c r="Q46" s="72"/>
    </row>
    <row r="47" spans="1:22">
      <c r="B47" s="72" t="s">
        <v>70</v>
      </c>
      <c r="C47" s="72"/>
      <c r="D47" s="68"/>
      <c r="E47" s="72"/>
      <c r="F47" s="68"/>
      <c r="G47" s="68"/>
      <c r="H47" s="72"/>
      <c r="I47" s="72"/>
      <c r="J47" s="72"/>
      <c r="K47" s="72"/>
      <c r="L47" s="72" t="s">
        <v>71</v>
      </c>
      <c r="M47" s="72"/>
      <c r="N47" s="68"/>
      <c r="O47" s="68"/>
      <c r="P47" s="72"/>
      <c r="Q47" s="72"/>
    </row>
    <row r="48" spans="1:22">
      <c r="B48" s="72" t="s">
        <v>72</v>
      </c>
      <c r="C48" s="72" t="s">
        <v>73</v>
      </c>
      <c r="D48" s="68"/>
      <c r="E48" s="72"/>
      <c r="F48" s="68"/>
      <c r="G48" s="68"/>
      <c r="H48" s="72"/>
      <c r="I48" s="72"/>
      <c r="J48" s="72"/>
      <c r="K48" s="72"/>
      <c r="L48" s="72" t="s">
        <v>74</v>
      </c>
      <c r="M48" s="72"/>
      <c r="N48" s="68"/>
      <c r="O48" s="68"/>
      <c r="P48" s="72"/>
      <c r="Q48" s="72"/>
    </row>
    <row r="49" spans="2:17" ht="21">
      <c r="B49" s="68"/>
      <c r="C49" s="68" t="s">
        <v>75</v>
      </c>
      <c r="D49" s="68"/>
      <c r="E49" s="68"/>
      <c r="F49" s="68"/>
      <c r="G49" s="68"/>
      <c r="H49" s="68"/>
      <c r="I49" s="68"/>
      <c r="J49" s="68"/>
      <c r="K49" s="90"/>
      <c r="L49" s="68" t="s">
        <v>76</v>
      </c>
      <c r="M49" s="68"/>
      <c r="N49" s="68"/>
      <c r="O49" s="68"/>
      <c r="P49" s="68"/>
      <c r="Q49" s="68"/>
    </row>
    <row r="51" spans="2:17">
      <c r="E51" s="91"/>
      <c r="F51" s="91"/>
      <c r="G51" s="91"/>
    </row>
  </sheetData>
  <mergeCells count="26">
    <mergeCell ref="N33:P33"/>
    <mergeCell ref="Q33:S33"/>
    <mergeCell ref="N34:P34"/>
    <mergeCell ref="Q34:S34"/>
    <mergeCell ref="N35:P35"/>
    <mergeCell ref="A38:D38"/>
    <mergeCell ref="Q8:S8"/>
    <mergeCell ref="N9:P9"/>
    <mergeCell ref="A12:D12"/>
    <mergeCell ref="A30:D37"/>
    <mergeCell ref="H30:S30"/>
    <mergeCell ref="T30:T37"/>
    <mergeCell ref="E32:G32"/>
    <mergeCell ref="N32:P32"/>
    <mergeCell ref="Q32:S32"/>
    <mergeCell ref="E33:G33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rowBreaks count="1" manualBreakCount="1">
    <brk id="2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2016-11-18T08:23:57Z</dcterms:created>
  <dcterms:modified xsi:type="dcterms:W3CDTF">2016-11-18T08:24:03Z</dcterms:modified>
</cp:coreProperties>
</file>