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300" yWindow="405" windowWidth="11715" windowHeight="10005" firstSheet="6" activeTab="6"/>
  </bookViews>
  <sheets>
    <sheet name="T-15.1" sheetId="1" state="hidden" r:id="rId1"/>
    <sheet name="T-15.2" sheetId="8" state="hidden" r:id="rId2"/>
    <sheet name="T-15.3" sheetId="2" state="hidden" r:id="rId3"/>
    <sheet name="T-15.4" sheetId="5" state="hidden" r:id="rId4"/>
    <sheet name="T-15.5" sheetId="4" state="hidden" r:id="rId5"/>
    <sheet name="T-15.6" sheetId="3" state="hidden" r:id="rId6"/>
    <sheet name="T-15.7" sheetId="11" r:id="rId7"/>
  </sheets>
  <definedNames>
    <definedName name="_xlnm.Print_Area" localSheetId="1">'T-15.2'!$A$1:$M$27</definedName>
    <definedName name="_xlnm.Print_Area" localSheetId="2">'T-15.3'!$A$1:$O$28</definedName>
    <definedName name="_xlnm.Print_Area" localSheetId="3">'T-15.4'!$A$1:$V$31</definedName>
    <definedName name="_xlnm.Print_Area" localSheetId="4">'T-15.5'!$A$1:$Q$27</definedName>
    <definedName name="_xlnm.Print_Area" localSheetId="5">'T-15.6'!$A$1:$R$19</definedName>
    <definedName name="_xlnm.Print_Area" localSheetId="6">'T-15.7'!$A$1:$L$26</definedName>
  </definedNames>
  <calcPr calcId="144525"/>
</workbook>
</file>

<file path=xl/calcChain.xml><?xml version="1.0" encoding="utf-8"?>
<calcChain xmlns="http://schemas.openxmlformats.org/spreadsheetml/2006/main">
  <c r="L12" i="4" l="1"/>
  <c r="L8" i="4" s="1"/>
  <c r="K12" i="4"/>
  <c r="K8" i="4" s="1"/>
  <c r="I12" i="4"/>
  <c r="I8" i="4" s="1"/>
  <c r="H12" i="4"/>
  <c r="H8" i="4" s="1"/>
  <c r="F12" i="4"/>
  <c r="F8" i="4" s="1"/>
  <c r="E12" i="4"/>
  <c r="J11" i="3" l="1"/>
  <c r="J12" i="3"/>
  <c r="J13" i="3"/>
  <c r="J14" i="3"/>
  <c r="J15" i="3"/>
  <c r="J10" i="3"/>
  <c r="F15" i="3"/>
  <c r="F12" i="3"/>
  <c r="F11" i="3"/>
  <c r="F10" i="3"/>
  <c r="F9" i="3"/>
  <c r="F6" i="8" l="1"/>
  <c r="G6" i="8"/>
  <c r="H6" i="8"/>
  <c r="I6" i="8"/>
  <c r="E6" i="8"/>
  <c r="J17" i="2"/>
  <c r="I17" i="2"/>
  <c r="J7" i="2"/>
  <c r="H22" i="2"/>
  <c r="G22" i="2"/>
  <c r="F22" i="2"/>
  <c r="H18" i="2"/>
  <c r="H17" i="2" s="1"/>
  <c r="G18" i="2"/>
  <c r="F18" i="2"/>
  <c r="F17" i="2" s="1"/>
  <c r="H12" i="2"/>
  <c r="H7" i="2" s="1"/>
  <c r="G12" i="2"/>
  <c r="F12" i="2"/>
  <c r="H8" i="2"/>
  <c r="G8" i="2"/>
  <c r="G7" i="2" s="1"/>
  <c r="F8" i="2"/>
  <c r="I7" i="2"/>
  <c r="I7" i="1"/>
  <c r="H7" i="1"/>
  <c r="G7" i="1"/>
  <c r="F7" i="1"/>
  <c r="E7" i="1"/>
  <c r="F7" i="2" l="1"/>
  <c r="G17" i="2"/>
</calcChain>
</file>

<file path=xl/sharedStrings.xml><?xml version="1.0" encoding="utf-8"?>
<sst xmlns="http://schemas.openxmlformats.org/spreadsheetml/2006/main" count="739" uniqueCount="225">
  <si>
    <t>ตาราง</t>
  </si>
  <si>
    <t>รวม</t>
  </si>
  <si>
    <t>Total</t>
  </si>
  <si>
    <t>รถยนต์นั่งส่วนบุคคลไม่เกิน 7 คน</t>
  </si>
  <si>
    <t>รถยนต์นั่งส่วนบุคคลเกิน 7 คน</t>
  </si>
  <si>
    <t>รถยนต์บรรทุกส่วนบุคคล</t>
  </si>
  <si>
    <t>รถยนต์สามล้อส่วนบุคคล</t>
  </si>
  <si>
    <t>รถยนต์รับจ้างระหว่างจังหวัด</t>
  </si>
  <si>
    <t>รถยนต์สี่ล้อเล็กรับจ้าง</t>
  </si>
  <si>
    <t>รถยนต์รับจ้างสามล้อ</t>
  </si>
  <si>
    <t>รถยนต์บริการธุรกิจ</t>
  </si>
  <si>
    <t>รถยนต์บริการทัศนาจร</t>
  </si>
  <si>
    <t>รถยนต์บริการให้เช่า</t>
  </si>
  <si>
    <t>รถจักรยานยนต์</t>
  </si>
  <si>
    <t>รถแทรกเตอร์</t>
  </si>
  <si>
    <t>รถบดถนน</t>
  </si>
  <si>
    <t>รถพ่วง</t>
  </si>
  <si>
    <t xml:space="preserve"> Van &amp; pick up</t>
  </si>
  <si>
    <t>รถโดยสาร</t>
  </si>
  <si>
    <t>รถบรรทุก</t>
  </si>
  <si>
    <t>Others</t>
  </si>
  <si>
    <t>ไปอย่าง</t>
  </si>
  <si>
    <t>เดียว</t>
  </si>
  <si>
    <t>One-</t>
  </si>
  <si>
    <t>way</t>
  </si>
  <si>
    <t>ไปกลับ</t>
  </si>
  <si>
    <t>Round</t>
  </si>
  <si>
    <t>trip</t>
  </si>
  <si>
    <t>รายได้จากการโดยสาร (บาท)</t>
  </si>
  <si>
    <t>Passenger revenue (Baht)</t>
  </si>
  <si>
    <t>รายเดือน</t>
  </si>
  <si>
    <t xml:space="preserve"> Com-</t>
  </si>
  <si>
    <t>อื่น ๆ</t>
  </si>
  <si>
    <t>ชั้นหนึ่ง First class</t>
  </si>
  <si>
    <t>ชั้นสอง Second class</t>
  </si>
  <si>
    <t>ชั้นสาม Third class</t>
  </si>
  <si>
    <t>สินค้าเหมาคัน</t>
  </si>
  <si>
    <t>สินค้าหีบห่อ</t>
  </si>
  <si>
    <t>Carload</t>
  </si>
  <si>
    <t xml:space="preserve">        ที่มา:   การรถไฟแห่งประเทศไทย</t>
  </si>
  <si>
    <t>Transit</t>
  </si>
  <si>
    <t>ออก</t>
  </si>
  <si>
    <t>เข้า</t>
  </si>
  <si>
    <t>ผ่าน</t>
  </si>
  <si>
    <t>Mail (kgs.)</t>
  </si>
  <si>
    <t>รถยนต์รับจ้างบรรทุกคนโดยสารไม่เกิน 7 คน</t>
  </si>
  <si>
    <t>รถใช้งานเกษตรกรรม</t>
  </si>
  <si>
    <t>muter</t>
  </si>
  <si>
    <t>District and station</t>
  </si>
  <si>
    <t xml:space="preserve">    Source:   The State Railway of Thailand</t>
  </si>
  <si>
    <t xml:space="preserve">     หมายเหตุ:   สินค้าเหมาคันรวมสัตว์มีชีวิต</t>
  </si>
  <si>
    <t xml:space="preserve"> Sedan (not more than 7 passengers)</t>
  </si>
  <si>
    <t xml:space="preserve"> Motortricycle</t>
  </si>
  <si>
    <t xml:space="preserve"> Interprovincial taxi</t>
  </si>
  <si>
    <t xml:space="preserve"> Urban taxi</t>
  </si>
  <si>
    <t xml:space="preserve"> Hotel taxi</t>
  </si>
  <si>
    <t xml:space="preserve"> Tour taxi</t>
  </si>
  <si>
    <t xml:space="preserve"> Motorcycle</t>
  </si>
  <si>
    <t xml:space="preserve"> Tractor</t>
  </si>
  <si>
    <t xml:space="preserve"> Farm vehicle</t>
  </si>
  <si>
    <t xml:space="preserve"> Road roller</t>
  </si>
  <si>
    <t>ประเภทรถ</t>
  </si>
  <si>
    <t>Non-fixed route bus</t>
  </si>
  <si>
    <t>Private bus</t>
  </si>
  <si>
    <t>Non-fixed route truck</t>
  </si>
  <si>
    <t>Private truck</t>
  </si>
  <si>
    <t>ประจำทาง</t>
  </si>
  <si>
    <t>ไม่ประจำทาง</t>
  </si>
  <si>
    <t>ส่วนบุคคล</t>
  </si>
  <si>
    <t>รถขนาดเล็ก</t>
  </si>
  <si>
    <t xml:space="preserve"> Motortricycle taxi (tuk tuk)</t>
  </si>
  <si>
    <t>Fixed route bus</t>
  </si>
  <si>
    <t>Package</t>
  </si>
  <si>
    <t>จำนวนเที่ยวบิน</t>
  </si>
  <si>
    <t>การขนถ่ายไปรษณียภัณฑ์ (กก.)</t>
  </si>
  <si>
    <t>ขึ้น - ลง</t>
  </si>
  <si>
    <t xml:space="preserve"> Bus</t>
  </si>
  <si>
    <t xml:space="preserve"> Truck</t>
  </si>
  <si>
    <t xml:space="preserve"> Small rural bus</t>
  </si>
  <si>
    <t>อำเภอ และสถานี</t>
  </si>
  <si>
    <t>การขนถ่ายสินค้า (กก.)</t>
  </si>
  <si>
    <t>ค่าโดยสาร</t>
  </si>
  <si>
    <t xml:space="preserve"> Microbus &amp; passenger van</t>
  </si>
  <si>
    <t>Fares</t>
  </si>
  <si>
    <t>Year</t>
  </si>
  <si>
    <t xml:space="preserve">Source:  Department of Civil Aviation,  Ministry of Transport and Communication </t>
  </si>
  <si>
    <t>รวมยอด</t>
  </si>
  <si>
    <t>รถจักรยานยนต์ส่วนบุคคล</t>
  </si>
  <si>
    <t>รถจักรยานยนต์สาธารณะ</t>
  </si>
  <si>
    <t xml:space="preserve"> Public motorcycle</t>
  </si>
  <si>
    <t>Type of vehicle</t>
  </si>
  <si>
    <t>ระยะทางจากสถานี</t>
  </si>
  <si>
    <t>The distance from</t>
  </si>
  <si>
    <t>Bangkok station (Km.)</t>
  </si>
  <si>
    <t xml:space="preserve">ปี </t>
  </si>
  <si>
    <t>สาเหตุที่เกิดอุบัติเหตุ</t>
  </si>
  <si>
    <t xml:space="preserve">  - ตัดหน้าระยะกระชั้นชิด</t>
  </si>
  <si>
    <t xml:space="preserve">  - ฝ่าฝืนป้ายหยุด</t>
  </si>
  <si>
    <t xml:space="preserve">  - ไม่ให้สัญญาณจอด/ชลอ/เลี้ยว</t>
  </si>
  <si>
    <t xml:space="preserve">  - บรรทุกเกินพิกัด</t>
  </si>
  <si>
    <t xml:space="preserve">  - ขับรถไม่ชำนาญ</t>
  </si>
  <si>
    <t xml:space="preserve">  - อุปกรณ์ชำรุด</t>
  </si>
  <si>
    <t xml:space="preserve">  - เมาสุรา</t>
  </si>
  <si>
    <t xml:space="preserve">  - หลับใน</t>
  </si>
  <si>
    <t xml:space="preserve">  - อื่นๆ</t>
  </si>
  <si>
    <t xml:space="preserve">  - ขับรถเร็วเกินอัตราที่กฎหมายกำหนด</t>
  </si>
  <si>
    <t xml:space="preserve"> - ตาย</t>
  </si>
  <si>
    <t xml:space="preserve"> - บาดเจ็บ</t>
  </si>
  <si>
    <t xml:space="preserve">  - Exceeding speed limit</t>
  </si>
  <si>
    <t xml:space="preserve">  - Dangerous lane changing</t>
  </si>
  <si>
    <t xml:space="preserve">  - Violation of stop sign</t>
  </si>
  <si>
    <t xml:space="preserve">  - ฝ่าฝืนสัญญาณไฟจราจร</t>
  </si>
  <si>
    <t xml:space="preserve">  - Violation of traffic lights or signals</t>
  </si>
  <si>
    <t xml:space="preserve">  - No direction signals</t>
  </si>
  <si>
    <t xml:space="preserve">  - Cargo overload</t>
  </si>
  <si>
    <t xml:space="preserve">  - Equipment failure</t>
  </si>
  <si>
    <t xml:space="preserve">  - Drunk driver</t>
  </si>
  <si>
    <t xml:space="preserve">  - Others</t>
  </si>
  <si>
    <t xml:space="preserve">  - Injured</t>
  </si>
  <si>
    <t>อุบัติเหตุการจราจรทางบก</t>
  </si>
  <si>
    <t>Road traffic accidents</t>
  </si>
  <si>
    <t>รายได้จากการบรรทุก (บาท)</t>
  </si>
  <si>
    <t>Table</t>
  </si>
  <si>
    <t xml:space="preserve">       Note:   Carload included livestock.</t>
  </si>
  <si>
    <t xml:space="preserve">  - Dead</t>
  </si>
  <si>
    <t xml:space="preserve">ผู้โดยสาร </t>
  </si>
  <si>
    <t xml:space="preserve"> Fixed route taxi</t>
  </si>
  <si>
    <t xml:space="preserve">  - Falling asleep at the wheel</t>
  </si>
  <si>
    <t xml:space="preserve">    ที่มา:  กรมการบินพลเรือน กระทรวงคมนาคม  </t>
  </si>
  <si>
    <t xml:space="preserve">  - Inexperience or new driver</t>
  </si>
  <si>
    <t>Departure</t>
  </si>
  <si>
    <t>Arrival</t>
  </si>
  <si>
    <t>Passenger</t>
  </si>
  <si>
    <t>Aircraft movement</t>
  </si>
  <si>
    <t>Departure - Arrival</t>
  </si>
  <si>
    <t xml:space="preserve"> Freight (Kgs.)</t>
  </si>
  <si>
    <t xml:space="preserve"> Car for hire</t>
  </si>
  <si>
    <t xml:space="preserve"> Automobile trailer</t>
  </si>
  <si>
    <r>
      <t xml:space="preserve">รถจดทะเบียน </t>
    </r>
    <r>
      <rPr>
        <sz val="13"/>
        <rFont val="TH SarabunPSK"/>
        <family val="2"/>
      </rPr>
      <t xml:space="preserve"> (vehicle registration)</t>
    </r>
  </si>
  <si>
    <r>
      <t xml:space="preserve">รถใหม่จดทะเบียน </t>
    </r>
    <r>
      <rPr>
        <sz val="13"/>
        <rFont val="TH SarabunPSK"/>
        <family val="2"/>
      </rPr>
      <t xml:space="preserve"> (new vehicle registration)</t>
    </r>
  </si>
  <si>
    <t>ผู้โดยสาร Number of passenger</t>
  </si>
  <si>
    <t>Accident case</t>
  </si>
  <si>
    <t>อุบัติเหตุการจราจรทางบก และความเสียหาย พ.ศ. 2555 - 2559</t>
  </si>
  <si>
    <t>(2016)</t>
  </si>
  <si>
    <t>(2012)</t>
  </si>
  <si>
    <t>(2013)</t>
  </si>
  <si>
    <t>(2014)</t>
  </si>
  <si>
    <t>(2015)</t>
  </si>
  <si>
    <t>-</t>
  </si>
  <si>
    <t>Road Traffic Accident Casualty and Property Damaged: 2012 - 2016</t>
  </si>
  <si>
    <t xml:space="preserve">     ที่มา:   ตำรวจภูธรจังหวัดลำปาง</t>
  </si>
  <si>
    <t xml:space="preserve">Source:    Lampang Provincial Police </t>
  </si>
  <si>
    <t xml:space="preserve">2555 </t>
  </si>
  <si>
    <t xml:space="preserve">2556 </t>
  </si>
  <si>
    <t>2557</t>
  </si>
  <si>
    <t>2559</t>
  </si>
  <si>
    <t>รถจดทะเบียน ตามพระราชบัญญัติรถยนต์ พ.ศ. 2522 จำแนกตามประเภทรถ พ.ศ. 2555 - 2559</t>
  </si>
  <si>
    <t>Vehicle Registered Under Motor Vehicle Act B.E. 1979 by Type of Vehicle: 2012 - 2016</t>
  </si>
  <si>
    <t xml:space="preserve">      ที่มา:   สำนักงานขนส่งจังหวัดลำปาง</t>
  </si>
  <si>
    <t xml:space="preserve">  Source:     Lampang Provincial Transport  Office</t>
  </si>
  <si>
    <t>รถใหม่ที่จดทะเบียนตามพระราชบัญญัติรถยนต์ พ.ศ. 2522 จำแนกตามประเภทรถ พ.ศ. 2555 - 2559</t>
  </si>
  <si>
    <t>New Vehicle Registered Under Motor Vehicle Act B.E. 1979 by Type of Vehicle: 2012 - 2016</t>
  </si>
  <si>
    <t>รถ และรถใหม่จดทะเบียนตามพระราชบัญญัติการขนส่งทางบก พ.ศ. 2522 จำแนกตามประเภทรถ พ.ศ. 2555 - 2559</t>
  </si>
  <si>
    <t>Vehicle and New Vehicle Registered Under Land Transport Act B.E. 1979 by Type of Vehicle: 2012 - 2016</t>
  </si>
  <si>
    <t xml:space="preserve">  Source:    Lampang Provincial Transport  Office</t>
  </si>
  <si>
    <t xml:space="preserve">  Source:    Lampang Provincial Transport Office</t>
  </si>
  <si>
    <t>2555 (2012)</t>
  </si>
  <si>
    <t>2556 (2013)</t>
  </si>
  <si>
    <t>2557 (2014)</t>
  </si>
  <si>
    <t>2558 (2015)</t>
  </si>
  <si>
    <t>2553 (2010)</t>
  </si>
  <si>
    <t>2554 (2011)</t>
  </si>
  <si>
    <t>2559 (2016)</t>
  </si>
  <si>
    <t>สถิติการขนส่งทางอากาศ พ.ศ. 2553 - 2559</t>
  </si>
  <si>
    <t>Statistics of Air Transport: 2010 - 2016</t>
  </si>
  <si>
    <t>ยอดรวม</t>
  </si>
  <si>
    <t>อำเภอเมืองลำปาง</t>
  </si>
  <si>
    <t xml:space="preserve">Muang Lampang District </t>
  </si>
  <si>
    <t>หนองวัวเฒ่า</t>
  </si>
  <si>
    <t>Nong Wua Thao</t>
  </si>
  <si>
    <t>นครลำปาง</t>
  </si>
  <si>
    <t>Nakhon Lampang</t>
  </si>
  <si>
    <t>อำเภอแม่เมาะ</t>
  </si>
  <si>
    <t xml:space="preserve">Mae Mo District </t>
  </si>
  <si>
    <t>ปางป๋วย</t>
  </si>
  <si>
    <t>Pang Puai</t>
  </si>
  <si>
    <t>แม่จาง</t>
  </si>
  <si>
    <t>Mae Chang</t>
  </si>
  <si>
    <t>แม่เมาะ</t>
  </si>
  <si>
    <t>Mae Mo</t>
  </si>
  <si>
    <t>ที่หยุดรถห้วยรากไม้</t>
  </si>
  <si>
    <t>อำเภอแม่ทะ</t>
  </si>
  <si>
    <t xml:space="preserve">Mae Tha District </t>
  </si>
  <si>
    <t>ศาลาผาลาด</t>
  </si>
  <si>
    <t>Sala Pha Lat</t>
  </si>
  <si>
    <t>แม่ทะ</t>
  </si>
  <si>
    <t>Mae Tha</t>
  </si>
  <si>
    <t>อำเภอห้างฉัตร</t>
  </si>
  <si>
    <t xml:space="preserve">Hang Chat District </t>
  </si>
  <si>
    <t>ห้างฉัตร</t>
  </si>
  <si>
    <t>Hang Chat</t>
  </si>
  <si>
    <t>ปางม่วง</t>
  </si>
  <si>
    <t>Pang Muang</t>
  </si>
  <si>
    <t>ที่หยุดรถห้วยเรียน</t>
  </si>
  <si>
    <t>Stopping place Huai Rian</t>
  </si>
  <si>
    <t>แม่ตานน้อย</t>
  </si>
  <si>
    <t>Mae Tan Noi</t>
  </si>
  <si>
    <t>ที่มา:</t>
  </si>
  <si>
    <t>การรถไฟแห่งประเทศไทย</t>
  </si>
  <si>
    <t xml:space="preserve"> Source:</t>
  </si>
  <si>
    <t>The State Railway of Thailand</t>
  </si>
  <si>
    <t>ผู้โดยสาร และรายได้จากการโดยสารรถไฟ จำแนกตามชั้นการโดยสาร และสถานี เป็นรายอำเภอ ปีงบประมาณ 2559</t>
  </si>
  <si>
    <t>Railway Passenger and Passenger Revenue Classified by Category, Station and District: Fiscal Year 2016</t>
  </si>
  <si>
    <t>ปริมาณสินค้าที่บรรทุก  (ตัน)</t>
  </si>
  <si>
    <t>กรุงเทพฯ(กม.)</t>
  </si>
  <si>
    <t>Quantity goods carried  (Ton)</t>
  </si>
  <si>
    <t>Freight  revenue  (Baht)</t>
  </si>
  <si>
    <t>ปริมาณ และรายได้จากการบรรทุกสินค้าโดยทางรถไฟ จำแนกเป็นรายอำเภอ และสถานี พ.ศ. 2559</t>
  </si>
  <si>
    <t>Quantity and Freight Revenue of Commodities Curried by Railway Classified by District and Station: 2016</t>
  </si>
  <si>
    <r>
      <t xml:space="preserve">จำนวนอุบัติเหตุ </t>
    </r>
    <r>
      <rPr>
        <sz val="13"/>
        <rFont val="TH SarabunPSK"/>
        <family val="2"/>
      </rPr>
      <t>(แห่ง)</t>
    </r>
  </si>
  <si>
    <r>
      <t xml:space="preserve">Number of reported accident </t>
    </r>
    <r>
      <rPr>
        <sz val="13"/>
        <rFont val="TH SarabunPSK"/>
        <family val="2"/>
      </rPr>
      <t xml:space="preserve">(place) </t>
    </r>
  </si>
  <si>
    <r>
      <t xml:space="preserve">จำนวนคนตายและบาดเจ็บ </t>
    </r>
    <r>
      <rPr>
        <sz val="13"/>
        <rFont val="TH SarabunPSK"/>
        <family val="2"/>
      </rPr>
      <t>(ราย)</t>
    </r>
  </si>
  <si>
    <r>
      <t xml:space="preserve">Number of casualty </t>
    </r>
    <r>
      <rPr>
        <sz val="13"/>
        <rFont val="TH SarabunPSK"/>
        <family val="2"/>
      </rPr>
      <t>(person)</t>
    </r>
  </si>
  <si>
    <r>
      <t xml:space="preserve">ทรัพย์สินเสียหาย </t>
    </r>
    <r>
      <rPr>
        <sz val="13"/>
        <rFont val="TH SarabunPSK"/>
        <family val="2"/>
      </rPr>
      <t>(บาท)</t>
    </r>
  </si>
  <si>
    <r>
      <t xml:space="preserve">Property  damaged </t>
    </r>
    <r>
      <rPr>
        <sz val="13"/>
        <rFont val="TH SarabunPSK"/>
        <family val="2"/>
      </rPr>
      <t xml:space="preserve">(baht)    </t>
    </r>
    <r>
      <rPr>
        <b/>
        <sz val="13"/>
        <rFont val="TH SarabunPSK"/>
        <family val="2"/>
      </rPr>
      <t xml:space="preserve">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</si>
</sst>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_-;\-* #,##0.00_-;_-* &quot;-&quot;??_-;_-@_-"/>
    <numFmt numFmtId="187" formatCode="_(* #,##0.00_);_(* \(#,##0.00\);_(* &quot;-&quot;??_);_(@_)"/>
    <numFmt numFmtId="188" formatCode="#,##0;[Red]#,##0"/>
    <numFmt numFmtId="189" formatCode="#,##0_ ;\-#,##0\ "/>
    <numFmt numFmtId="190" formatCode="_-* #,##0_-;\-* #,##0_-;_-* &quot;-&quot;??_-;_-@_-"/>
    <numFmt numFmtId="191" formatCode="#,##0.0"/>
    <numFmt numFmtId="192" formatCode="_(* #,##0_);_(* \(#,##0\);_(* &quot;-&quot;??_);_(@_)"/>
  </numFmts>
  <fonts count="11">
    <font>
      <sz val="14"/>
      <name val="Cordia New"/>
      <charset val="22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1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  <font>
      <b/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</borders>
  <cellStyleXfs count="2">
    <xf numFmtId="0" fontId="0" fillId="0" borderId="0"/>
    <xf numFmtId="187" fontId="9" fillId="0" borderId="0" applyFont="0" applyFill="0" applyBorder="0" applyAlignment="0" applyProtection="0"/>
  </cellStyleXfs>
  <cellXfs count="22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0" xfId="0" applyFont="1" applyBorder="1"/>
    <xf numFmtId="0" fontId="5" fillId="0" borderId="1" xfId="0" quotePrefix="1" applyFont="1" applyBorder="1" applyAlignment="1">
      <alignment horizontal="center"/>
    </xf>
    <xf numFmtId="0" fontId="5" fillId="0" borderId="2" xfId="0" quotePrefix="1" applyFont="1" applyBorder="1" applyAlignment="1">
      <alignment horizontal="center"/>
    </xf>
    <xf numFmtId="0" fontId="5" fillId="0" borderId="0" xfId="0" applyFont="1" applyBorder="1"/>
    <xf numFmtId="0" fontId="6" fillId="0" borderId="4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5" fillId="0" borderId="5" xfId="0" applyFont="1" applyBorder="1"/>
    <xf numFmtId="0" fontId="5" fillId="0" borderId="6" xfId="0" applyFont="1" applyBorder="1"/>
    <xf numFmtId="0" fontId="5" fillId="0" borderId="0" xfId="0" applyFont="1"/>
    <xf numFmtId="0" fontId="5" fillId="0" borderId="8" xfId="0" applyFont="1" applyBorder="1"/>
    <xf numFmtId="0" fontId="5" fillId="0" borderId="9" xfId="0" applyFont="1" applyBorder="1"/>
    <xf numFmtId="0" fontId="5" fillId="0" borderId="4" xfId="0" applyFont="1" applyBorder="1"/>
    <xf numFmtId="0" fontId="5" fillId="0" borderId="3" xfId="0" applyFont="1" applyBorder="1"/>
    <xf numFmtId="0" fontId="4" fillId="0" borderId="0" xfId="0" applyFont="1"/>
    <xf numFmtId="0" fontId="2" fillId="0" borderId="0" xfId="0" quotePrefix="1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7" fillId="0" borderId="0" xfId="0" applyFont="1" applyBorder="1"/>
    <xf numFmtId="0" fontId="7" fillId="0" borderId="0" xfId="0" applyFont="1" applyBorder="1" applyAlignment="1">
      <alignment horizontal="center" vertical="center" wrapText="1"/>
    </xf>
    <xf numFmtId="0" fontId="7" fillId="0" borderId="0" xfId="0" applyFont="1"/>
    <xf numFmtId="0" fontId="7" fillId="0" borderId="6" xfId="0" applyFont="1" applyBorder="1"/>
    <xf numFmtId="0" fontId="7" fillId="0" borderId="8" xfId="0" applyFont="1" applyBorder="1"/>
    <xf numFmtId="0" fontId="7" fillId="0" borderId="4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4" xfId="0" applyFont="1" applyBorder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0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5" xfId="0" quotePrefix="1" applyFont="1" applyBorder="1" applyAlignment="1">
      <alignment horizontal="center"/>
    </xf>
    <xf numFmtId="0" fontId="5" fillId="0" borderId="0" xfId="0" quotePrefix="1" applyFont="1" applyBorder="1" applyAlignment="1">
      <alignment horizontal="center"/>
    </xf>
    <xf numFmtId="0" fontId="5" fillId="0" borderId="10" xfId="0" applyFont="1" applyBorder="1"/>
    <xf numFmtId="0" fontId="5" fillId="0" borderId="11" xfId="0" applyFont="1" applyBorder="1"/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wrapText="1"/>
    </xf>
    <xf numFmtId="0" fontId="8" fillId="0" borderId="0" xfId="0" applyFont="1" applyBorder="1"/>
    <xf numFmtId="0" fontId="8" fillId="0" borderId="6" xfId="0" applyFont="1" applyBorder="1"/>
    <xf numFmtId="0" fontId="3" fillId="0" borderId="0" xfId="0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5" fillId="0" borderId="7" xfId="0" applyFont="1" applyBorder="1" applyAlignment="1">
      <alignment horizontal="center" vertical="center"/>
    </xf>
    <xf numFmtId="0" fontId="5" fillId="0" borderId="0" xfId="0" applyFont="1"/>
    <xf numFmtId="49" fontId="7" fillId="0" borderId="3" xfId="0" applyNumberFormat="1" applyFont="1" applyBorder="1" applyAlignment="1">
      <alignment horizontal="center"/>
    </xf>
    <xf numFmtId="0" fontId="5" fillId="0" borderId="0" xfId="0" applyFont="1"/>
    <xf numFmtId="3" fontId="3" fillId="0" borderId="6" xfId="1" applyNumberFormat="1" applyFont="1" applyBorder="1" applyAlignment="1">
      <alignment horizontal="right" vertical="center" indent="2"/>
    </xf>
    <xf numFmtId="3" fontId="3" fillId="0" borderId="7" xfId="1" applyNumberFormat="1" applyFont="1" applyBorder="1" applyAlignment="1">
      <alignment horizontal="right" vertical="center" indent="2"/>
    </xf>
    <xf numFmtId="3" fontId="5" fillId="0" borderId="6" xfId="0" applyNumberFormat="1" applyFont="1" applyBorder="1" applyAlignment="1">
      <alignment horizontal="right" indent="2"/>
    </xf>
    <xf numFmtId="3" fontId="5" fillId="0" borderId="7" xfId="1" applyNumberFormat="1" applyFont="1" applyBorder="1" applyAlignment="1">
      <alignment horizontal="right" indent="2"/>
    </xf>
    <xf numFmtId="188" fontId="5" fillId="0" borderId="6" xfId="1" applyNumberFormat="1" applyFont="1" applyBorder="1" applyAlignment="1">
      <alignment horizontal="right" indent="2"/>
    </xf>
    <xf numFmtId="3" fontId="5" fillId="0" borderId="7" xfId="0" applyNumberFormat="1" applyFont="1" applyBorder="1" applyAlignment="1">
      <alignment horizontal="right" indent="2"/>
    </xf>
    <xf numFmtId="188" fontId="5" fillId="0" borderId="7" xfId="1" applyNumberFormat="1" applyFont="1" applyBorder="1" applyAlignment="1">
      <alignment horizontal="right" indent="2"/>
    </xf>
    <xf numFmtId="3" fontId="5" fillId="0" borderId="0" xfId="0" applyNumberFormat="1" applyFont="1" applyBorder="1" applyAlignment="1">
      <alignment horizontal="right" indent="2"/>
    </xf>
    <xf numFmtId="0" fontId="6" fillId="0" borderId="3" xfId="0" quotePrefix="1" applyFont="1" applyBorder="1" applyAlignment="1">
      <alignment horizontal="center"/>
    </xf>
    <xf numFmtId="0" fontId="6" fillId="0" borderId="4" xfId="0" quotePrefix="1" applyFont="1" applyBorder="1" applyAlignment="1">
      <alignment horizontal="center"/>
    </xf>
    <xf numFmtId="3" fontId="3" fillId="0" borderId="1" xfId="1" applyNumberFormat="1" applyFont="1" applyBorder="1" applyAlignment="1">
      <alignment horizontal="right" vertical="center" indent="2"/>
    </xf>
    <xf numFmtId="3" fontId="3" fillId="0" borderId="7" xfId="0" applyNumberFormat="1" applyFont="1" applyBorder="1" applyAlignment="1">
      <alignment horizontal="right" indent="2"/>
    </xf>
    <xf numFmtId="3" fontId="3" fillId="0" borderId="6" xfId="0" applyNumberFormat="1" applyFont="1" applyBorder="1" applyAlignment="1">
      <alignment horizontal="right" indent="2"/>
    </xf>
    <xf numFmtId="3" fontId="3" fillId="0" borderId="7" xfId="0" applyNumberFormat="1" applyFont="1" applyBorder="1" applyAlignment="1">
      <alignment horizontal="right" vertical="center" indent="2"/>
    </xf>
    <xf numFmtId="3" fontId="3" fillId="0" borderId="6" xfId="0" applyNumberFormat="1" applyFont="1" applyBorder="1" applyAlignment="1">
      <alignment horizontal="right" vertical="center" indent="2"/>
    </xf>
    <xf numFmtId="3" fontId="5" fillId="0" borderId="7" xfId="0" applyNumberFormat="1" applyFont="1" applyBorder="1" applyAlignment="1">
      <alignment horizontal="right" vertical="center" indent="2"/>
    </xf>
    <xf numFmtId="3" fontId="5" fillId="0" borderId="0" xfId="0" applyNumberFormat="1" applyFont="1" applyAlignment="1">
      <alignment horizontal="right" vertical="center" indent="2"/>
    </xf>
    <xf numFmtId="3" fontId="5" fillId="0" borderId="6" xfId="0" applyNumberFormat="1" applyFont="1" applyBorder="1" applyAlignment="1">
      <alignment horizontal="right" vertical="center" indent="2"/>
    </xf>
    <xf numFmtId="3" fontId="5" fillId="0" borderId="7" xfId="1" applyNumberFormat="1" applyFont="1" applyBorder="1" applyAlignment="1">
      <alignment horizontal="right" vertical="center" indent="2"/>
    </xf>
    <xf numFmtId="3" fontId="3" fillId="0" borderId="0" xfId="0" applyNumberFormat="1" applyFont="1" applyAlignment="1">
      <alignment horizontal="right" vertical="center" indent="2"/>
    </xf>
    <xf numFmtId="189" fontId="3" fillId="0" borderId="7" xfId="1" applyNumberFormat="1" applyFont="1" applyBorder="1" applyAlignment="1">
      <alignment horizontal="right" vertical="center" indent="2"/>
    </xf>
    <xf numFmtId="189" fontId="5" fillId="0" borderId="7" xfId="1" applyNumberFormat="1" applyFont="1" applyBorder="1" applyAlignment="1">
      <alignment horizontal="right" vertical="center" indent="2"/>
    </xf>
    <xf numFmtId="0" fontId="5" fillId="0" borderId="0" xfId="0" applyFont="1"/>
    <xf numFmtId="0" fontId="5" fillId="0" borderId="1" xfId="0" quotePrefix="1" applyFont="1" applyFill="1" applyBorder="1" applyAlignment="1">
      <alignment horizontal="center"/>
    </xf>
    <xf numFmtId="0" fontId="5" fillId="0" borderId="2" xfId="0" quotePrefix="1" applyFont="1" applyFill="1" applyBorder="1" applyAlignment="1">
      <alignment horizontal="center"/>
    </xf>
    <xf numFmtId="0" fontId="6" fillId="0" borderId="3" xfId="0" quotePrefix="1" applyFont="1" applyFill="1" applyBorder="1" applyAlignment="1">
      <alignment horizontal="center"/>
    </xf>
    <xf numFmtId="0" fontId="6" fillId="0" borderId="4" xfId="0" quotePrefix="1" applyFont="1" applyFill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5" fillId="0" borderId="0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3" fontId="4" fillId="0" borderId="7" xfId="1" applyNumberFormat="1" applyFont="1" applyBorder="1" applyAlignment="1">
      <alignment horizontal="right" indent="1"/>
    </xf>
    <xf numFmtId="191" fontId="5" fillId="0" borderId="8" xfId="0" applyNumberFormat="1" applyFont="1" applyBorder="1" applyAlignment="1">
      <alignment horizontal="right" indent="2"/>
    </xf>
    <xf numFmtId="0" fontId="6" fillId="0" borderId="5" xfId="0" applyFont="1" applyBorder="1" applyAlignment="1">
      <alignment horizontal="center" vertical="center" shrinkToFit="1"/>
    </xf>
    <xf numFmtId="0" fontId="6" fillId="0" borderId="1" xfId="0" applyFont="1" applyBorder="1"/>
    <xf numFmtId="0" fontId="6" fillId="0" borderId="7" xfId="0" quotePrefix="1" applyFont="1" applyBorder="1" applyAlignment="1">
      <alignment horizontal="center"/>
    </xf>
    <xf numFmtId="0" fontId="6" fillId="0" borderId="5" xfId="0" applyFont="1" applyBorder="1" applyAlignment="1">
      <alignment horizontal="center" shrinkToFit="1"/>
    </xf>
    <xf numFmtId="0" fontId="6" fillId="0" borderId="8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 shrinkToFit="1"/>
    </xf>
    <xf numFmtId="0" fontId="8" fillId="0" borderId="0" xfId="0" applyFont="1"/>
    <xf numFmtId="0" fontId="8" fillId="0" borderId="5" xfId="0" applyFont="1" applyBorder="1" applyAlignment="1">
      <alignment horizontal="center"/>
    </xf>
    <xf numFmtId="0" fontId="7" fillId="0" borderId="0" xfId="0" quotePrefix="1" applyFont="1" applyBorder="1" applyAlignment="1">
      <alignment horizontal="left" indent="1"/>
    </xf>
    <xf numFmtId="0" fontId="7" fillId="0" borderId="0" xfId="0" quotePrefix="1" applyFont="1" applyBorder="1" applyAlignment="1">
      <alignment horizontal="left"/>
    </xf>
    <xf numFmtId="0" fontId="7" fillId="0" borderId="5" xfId="0" applyFont="1" applyBorder="1"/>
    <xf numFmtId="190" fontId="5" fillId="0" borderId="8" xfId="1" applyNumberFormat="1" applyFont="1" applyBorder="1"/>
    <xf numFmtId="190" fontId="5" fillId="0" borderId="3" xfId="1" applyNumberFormat="1" applyFont="1" applyBorder="1"/>
    <xf numFmtId="0" fontId="5" fillId="0" borderId="0" xfId="0" applyFont="1" applyAlignment="1">
      <alignment horizontal="right"/>
    </xf>
    <xf numFmtId="43" fontId="5" fillId="0" borderId="0" xfId="1" applyNumberFormat="1" applyFont="1"/>
    <xf numFmtId="192" fontId="6" fillId="0" borderId="7" xfId="1" applyNumberFormat="1" applyFont="1" applyBorder="1" applyAlignment="1">
      <alignment horizontal="right"/>
    </xf>
    <xf numFmtId="187" fontId="6" fillId="0" borderId="7" xfId="1" applyFont="1" applyBorder="1" applyAlignment="1">
      <alignment horizontal="right"/>
    </xf>
    <xf numFmtId="192" fontId="10" fillId="0" borderId="7" xfId="1" applyNumberFormat="1" applyFont="1" applyBorder="1" applyAlignment="1">
      <alignment horizontal="right"/>
    </xf>
    <xf numFmtId="0" fontId="5" fillId="0" borderId="2" xfId="0" applyFont="1" applyBorder="1"/>
    <xf numFmtId="0" fontId="7" fillId="0" borderId="10" xfId="0" applyFont="1" applyBorder="1"/>
    <xf numFmtId="3" fontId="3" fillId="0" borderId="7" xfId="0" applyNumberFormat="1" applyFont="1" applyBorder="1" applyAlignment="1">
      <alignment horizontal="right" indent="1"/>
    </xf>
    <xf numFmtId="0" fontId="3" fillId="0" borderId="6" xfId="0" applyFont="1" applyBorder="1"/>
    <xf numFmtId="0" fontId="5" fillId="0" borderId="0" xfId="0" quotePrefix="1" applyFont="1" applyBorder="1" applyAlignment="1">
      <alignment horizontal="left" indent="1"/>
    </xf>
    <xf numFmtId="3" fontId="5" fillId="0" borderId="6" xfId="0" applyNumberFormat="1" applyFont="1" applyBorder="1" applyAlignment="1">
      <alignment horizontal="right" indent="1"/>
    </xf>
    <xf numFmtId="3" fontId="5" fillId="0" borderId="7" xfId="0" applyNumberFormat="1" applyFont="1" applyBorder="1" applyAlignment="1">
      <alignment horizontal="right" indent="1"/>
    </xf>
    <xf numFmtId="3" fontId="5" fillId="0" borderId="0" xfId="0" applyNumberFormat="1" applyFont="1" applyBorder="1" applyAlignment="1">
      <alignment horizontal="right" indent="1"/>
    </xf>
    <xf numFmtId="0" fontId="5" fillId="0" borderId="8" xfId="0" quotePrefix="1" applyFont="1" applyBorder="1" applyAlignment="1">
      <alignment horizontal="left" indent="1"/>
    </xf>
    <xf numFmtId="3" fontId="5" fillId="0" borderId="4" xfId="0" applyNumberFormat="1" applyFont="1" applyBorder="1" applyAlignment="1">
      <alignment horizontal="right" indent="1"/>
    </xf>
    <xf numFmtId="3" fontId="5" fillId="0" borderId="3" xfId="0" applyNumberFormat="1" applyFont="1" applyBorder="1" applyAlignment="1">
      <alignment horizontal="right" indent="1"/>
    </xf>
    <xf numFmtId="3" fontId="5" fillId="0" borderId="8" xfId="0" applyNumberFormat="1" applyFont="1" applyBorder="1" applyAlignment="1">
      <alignment horizontal="right" indent="1"/>
    </xf>
    <xf numFmtId="0" fontId="7" fillId="0" borderId="8" xfId="0" quotePrefix="1" applyFont="1" applyBorder="1" applyAlignment="1">
      <alignment horizontal="left"/>
    </xf>
    <xf numFmtId="3" fontId="3" fillId="0" borderId="7" xfId="1" applyNumberFormat="1" applyFont="1" applyBorder="1" applyAlignment="1">
      <alignment horizontal="right" indent="1"/>
    </xf>
    <xf numFmtId="3" fontId="5" fillId="0" borderId="7" xfId="1" applyNumberFormat="1" applyFont="1" applyBorder="1" applyAlignment="1">
      <alignment horizontal="right" indent="1"/>
    </xf>
    <xf numFmtId="3" fontId="3" fillId="0" borderId="15" xfId="1" applyNumberFormat="1" applyFont="1" applyBorder="1" applyAlignment="1">
      <alignment horizontal="right" indent="1"/>
    </xf>
    <xf numFmtId="3" fontId="4" fillId="0" borderId="6" xfId="1" applyNumberFormat="1" applyFont="1" applyBorder="1" applyAlignment="1">
      <alignment horizontal="right" indent="1"/>
    </xf>
    <xf numFmtId="3" fontId="3" fillId="0" borderId="0" xfId="1" applyNumberFormat="1" applyFont="1" applyBorder="1" applyAlignment="1">
      <alignment horizontal="right" indent="2"/>
    </xf>
    <xf numFmtId="3" fontId="5" fillId="0" borderId="0" xfId="1" applyNumberFormat="1" applyFont="1" applyBorder="1" applyAlignment="1">
      <alignment horizontal="right" indent="2"/>
    </xf>
    <xf numFmtId="3" fontId="5" fillId="0" borderId="16" xfId="1" applyNumberFormat="1" applyFont="1" applyBorder="1" applyAlignment="1">
      <alignment horizontal="right" indent="2"/>
    </xf>
    <xf numFmtId="3" fontId="5" fillId="0" borderId="4" xfId="0" applyNumberFormat="1" applyFont="1" applyBorder="1" applyAlignment="1">
      <alignment horizontal="right" indent="2"/>
    </xf>
    <xf numFmtId="0" fontId="5" fillId="0" borderId="0" xfId="0" applyFont="1" applyBorder="1" applyAlignment="1">
      <alignment horizontal="center" vertical="center"/>
    </xf>
    <xf numFmtId="189" fontId="10" fillId="0" borderId="7" xfId="1" applyNumberFormat="1" applyFont="1" applyBorder="1" applyAlignment="1">
      <alignment horizontal="right"/>
    </xf>
    <xf numFmtId="189" fontId="6" fillId="0" borderId="7" xfId="1" applyNumberFormat="1" applyFont="1" applyBorder="1" applyAlignment="1">
      <alignment horizontal="right"/>
    </xf>
    <xf numFmtId="192" fontId="4" fillId="0" borderId="7" xfId="1" applyNumberFormat="1" applyFont="1" applyBorder="1" applyAlignment="1">
      <alignment horizontal="right"/>
    </xf>
    <xf numFmtId="192" fontId="5" fillId="0" borderId="7" xfId="1" applyNumberFormat="1" applyFont="1" applyBorder="1" applyAlignment="1">
      <alignment horizontal="right"/>
    </xf>
    <xf numFmtId="192" fontId="5" fillId="0" borderId="6" xfId="1" applyNumberFormat="1" applyFont="1" applyBorder="1" applyAlignment="1">
      <alignment horizontal="right"/>
    </xf>
    <xf numFmtId="192" fontId="5" fillId="0" borderId="5" xfId="1" applyNumberFormat="1" applyFont="1" applyBorder="1" applyAlignment="1">
      <alignment horizontal="right"/>
    </xf>
    <xf numFmtId="192" fontId="5" fillId="0" borderId="0" xfId="1" applyNumberFormat="1" applyFont="1" applyBorder="1" applyAlignment="1">
      <alignment horizontal="right"/>
    </xf>
    <xf numFmtId="3" fontId="4" fillId="0" borderId="7" xfId="1" applyNumberFormat="1" applyFont="1" applyBorder="1" applyAlignment="1">
      <alignment horizontal="right" indent="2"/>
    </xf>
    <xf numFmtId="0" fontId="3" fillId="0" borderId="0" xfId="0" applyFont="1" applyBorder="1" applyAlignment="1">
      <alignment horizontal="left" vertical="center"/>
    </xf>
    <xf numFmtId="0" fontId="3" fillId="0" borderId="2" xfId="0" applyFont="1" applyBorder="1" applyAlignment="1">
      <alignment horizontal="left"/>
    </xf>
    <xf numFmtId="0" fontId="3" fillId="0" borderId="6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3" fontId="3" fillId="0" borderId="1" xfId="1" applyNumberFormat="1" applyFont="1" applyBorder="1" applyAlignment="1">
      <alignment horizontal="right" vertical="center" indent="1"/>
    </xf>
    <xf numFmtId="3" fontId="3" fillId="0" borderId="0" xfId="1" applyNumberFormat="1" applyFont="1" applyBorder="1" applyAlignment="1">
      <alignment horizontal="right" vertical="center" indent="1"/>
    </xf>
    <xf numFmtId="3" fontId="5" fillId="0" borderId="6" xfId="1" applyNumberFormat="1" applyFont="1" applyBorder="1" applyAlignment="1">
      <alignment horizontal="right" vertical="center" wrapText="1" indent="1"/>
    </xf>
    <xf numFmtId="3" fontId="5" fillId="0" borderId="7" xfId="1" applyNumberFormat="1" applyFont="1" applyBorder="1" applyAlignment="1">
      <alignment horizontal="right" vertical="center" wrapText="1" indent="1"/>
    </xf>
    <xf numFmtId="3" fontId="5" fillId="0" borderId="0" xfId="1" applyNumberFormat="1" applyFont="1" applyBorder="1" applyAlignment="1">
      <alignment horizontal="right" vertical="center" wrapText="1" indent="1"/>
    </xf>
    <xf numFmtId="3" fontId="3" fillId="0" borderId="7" xfId="1" applyNumberFormat="1" applyFont="1" applyBorder="1" applyAlignment="1">
      <alignment horizontal="right" vertical="center" wrapText="1" indent="1"/>
    </xf>
    <xf numFmtId="3" fontId="3" fillId="0" borderId="0" xfId="1" applyNumberFormat="1" applyFont="1" applyBorder="1" applyAlignment="1">
      <alignment horizontal="right" vertical="center" wrapText="1" indent="1"/>
    </xf>
    <xf numFmtId="0" fontId="5" fillId="0" borderId="0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5" fillId="0" borderId="10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5" fillId="0" borderId="11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5" fillId="0" borderId="0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8" fillId="0" borderId="0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 vertical="center" shrinkToFit="1"/>
    </xf>
    <xf numFmtId="0" fontId="8" fillId="0" borderId="6" xfId="0" applyFont="1" applyBorder="1" applyAlignment="1">
      <alignment horizontal="center"/>
    </xf>
    <xf numFmtId="0" fontId="5" fillId="0" borderId="12" xfId="0" applyFont="1" applyBorder="1" applyAlignment="1">
      <alignment horizontal="center" vertical="center" shrinkToFit="1"/>
    </xf>
    <xf numFmtId="0" fontId="5" fillId="0" borderId="13" xfId="0" applyFont="1" applyBorder="1" applyAlignment="1">
      <alignment horizontal="center" vertical="center" shrinkToFit="1"/>
    </xf>
    <xf numFmtId="0" fontId="5" fillId="0" borderId="14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76200</xdr:colOff>
      <xdr:row>0</xdr:row>
      <xdr:rowOff>19050</xdr:rowOff>
    </xdr:from>
    <xdr:to>
      <xdr:col>13</xdr:col>
      <xdr:colOff>9525</xdr:colOff>
      <xdr:row>28</xdr:row>
      <xdr:rowOff>28575</xdr:rowOff>
    </xdr:to>
    <xdr:grpSp>
      <xdr:nvGrpSpPr>
        <xdr:cNvPr id="2243" name="Group 130"/>
        <xdr:cNvGrpSpPr>
          <a:grpSpLocks/>
        </xdr:cNvGrpSpPr>
      </xdr:nvGrpSpPr>
      <xdr:grpSpPr bwMode="auto">
        <a:xfrm>
          <a:off x="10372725" y="19050"/>
          <a:ext cx="542925" cy="6657975"/>
          <a:chOff x="996" y="0"/>
          <a:chExt cx="47" cy="685"/>
        </a:xfrm>
      </xdr:grpSpPr>
      <xdr:sp macro="" textlink="">
        <xdr:nvSpPr>
          <xdr:cNvPr id="2143" name="Text Box 6"/>
          <xdr:cNvSpPr txBox="1">
            <a:spLocks noChangeArrowheads="1"/>
          </xdr:cNvSpPr>
        </xdr:nvSpPr>
        <xdr:spPr bwMode="auto">
          <a:xfrm>
            <a:off x="1002" y="154"/>
            <a:ext cx="37" cy="49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Transport and Logistics Statistics</a:t>
            </a:r>
            <a:r>
              <a:rPr lang="th-TH" sz="1300" b="1" i="0" u="none" strike="noStrike" baseline="0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1" name="Text Box 1"/>
          <xdr:cNvSpPr txBox="1">
            <a:spLocks noChangeArrowheads="1"/>
          </xdr:cNvSpPr>
        </xdr:nvSpPr>
        <xdr:spPr bwMode="auto">
          <a:xfrm>
            <a:off x="996" y="643"/>
            <a:ext cx="47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33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2246" name="Straight Connector 12"/>
          <xdr:cNvCxnSpPr>
            <a:cxnSpLocks noChangeShapeType="1"/>
          </xdr:cNvCxnSpPr>
        </xdr:nvCxnSpPr>
        <xdr:spPr bwMode="auto">
          <a:xfrm rot="5400000">
            <a:off x="694" y="322"/>
            <a:ext cx="64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1762125</xdr:colOff>
      <xdr:row>24</xdr:row>
      <xdr:rowOff>0</xdr:rowOff>
    </xdr:from>
    <xdr:to>
      <xdr:col>11</xdr:col>
      <xdr:colOff>114300</xdr:colOff>
      <xdr:row>24</xdr:row>
      <xdr:rowOff>0</xdr:rowOff>
    </xdr:to>
    <xdr:sp macro="" textlink="">
      <xdr:nvSpPr>
        <xdr:cNvPr id="8426" name="Text Box 1"/>
        <xdr:cNvSpPr txBox="1">
          <a:spLocks noChangeArrowheads="1"/>
        </xdr:cNvSpPr>
      </xdr:nvSpPr>
      <xdr:spPr bwMode="auto">
        <a:xfrm>
          <a:off x="9277350" y="5715000"/>
          <a:ext cx="3714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47625</xdr:colOff>
      <xdr:row>0</xdr:row>
      <xdr:rowOff>0</xdr:rowOff>
    </xdr:from>
    <xdr:to>
      <xdr:col>13</xdr:col>
      <xdr:colOff>104775</xdr:colOff>
      <xdr:row>26</xdr:row>
      <xdr:rowOff>152400</xdr:rowOff>
    </xdr:to>
    <xdr:grpSp>
      <xdr:nvGrpSpPr>
        <xdr:cNvPr id="8427" name="Group 110"/>
        <xdr:cNvGrpSpPr>
          <a:grpSpLocks/>
        </xdr:cNvGrpSpPr>
      </xdr:nvGrpSpPr>
      <xdr:grpSpPr bwMode="auto">
        <a:xfrm>
          <a:off x="13668375" y="0"/>
          <a:ext cx="666750" cy="6257925"/>
          <a:chOff x="1010" y="0"/>
          <a:chExt cx="45" cy="694"/>
        </a:xfrm>
      </xdr:grpSpPr>
      <xdr:sp macro="" textlink="">
        <xdr:nvSpPr>
          <xdr:cNvPr id="8303" name="Text Box 6"/>
          <xdr:cNvSpPr txBox="1">
            <a:spLocks noChangeArrowheads="1"/>
          </xdr:cNvSpPr>
        </xdr:nvSpPr>
        <xdr:spPr bwMode="auto">
          <a:xfrm>
            <a:off x="1025" y="32"/>
            <a:ext cx="30" cy="39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สถิติการขนส่ง และโลจิสติกส์</a:t>
            </a:r>
          </a:p>
        </xdr:txBody>
      </xdr:sp>
      <xdr:sp macro="" textlink="">
        <xdr:nvSpPr>
          <xdr:cNvPr id="8304" name="Text Box 1"/>
          <xdr:cNvSpPr txBox="1">
            <a:spLocks noChangeArrowheads="1"/>
          </xdr:cNvSpPr>
        </xdr:nvSpPr>
        <xdr:spPr bwMode="auto">
          <a:xfrm>
            <a:off x="1010" y="0"/>
            <a:ext cx="39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134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8430" name="Straight Connector 12"/>
          <xdr:cNvCxnSpPr>
            <a:cxnSpLocks noChangeShapeType="1"/>
          </xdr:cNvCxnSpPr>
        </xdr:nvCxnSpPr>
        <xdr:spPr bwMode="auto">
          <a:xfrm rot="5400000">
            <a:off x="695" y="365"/>
            <a:ext cx="65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9525</xdr:colOff>
      <xdr:row>0</xdr:row>
      <xdr:rowOff>0</xdr:rowOff>
    </xdr:from>
    <xdr:to>
      <xdr:col>15</xdr:col>
      <xdr:colOff>9525</xdr:colOff>
      <xdr:row>28</xdr:row>
      <xdr:rowOff>95250</xdr:rowOff>
    </xdr:to>
    <xdr:grpSp>
      <xdr:nvGrpSpPr>
        <xdr:cNvPr id="1224" name="Group 132"/>
        <xdr:cNvGrpSpPr>
          <a:grpSpLocks/>
        </xdr:cNvGrpSpPr>
      </xdr:nvGrpSpPr>
      <xdr:grpSpPr bwMode="auto">
        <a:xfrm>
          <a:off x="10115550" y="0"/>
          <a:ext cx="638175" cy="6724650"/>
          <a:chOff x="996" y="0"/>
          <a:chExt cx="47" cy="685"/>
        </a:xfrm>
      </xdr:grpSpPr>
      <xdr:sp macro="" textlink="">
        <xdr:nvSpPr>
          <xdr:cNvPr id="2143" name="Text Box 6"/>
          <xdr:cNvSpPr txBox="1">
            <a:spLocks noChangeArrowheads="1"/>
          </xdr:cNvSpPr>
        </xdr:nvSpPr>
        <xdr:spPr bwMode="auto">
          <a:xfrm>
            <a:off x="1003" y="154"/>
            <a:ext cx="37" cy="49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Transport and Logistics Statistics</a:t>
            </a:r>
          </a:p>
        </xdr:txBody>
      </xdr:sp>
      <xdr:sp macro="" textlink="">
        <xdr:nvSpPr>
          <xdr:cNvPr id="11" name="Text Box 1"/>
          <xdr:cNvSpPr txBox="1">
            <a:spLocks noChangeArrowheads="1"/>
          </xdr:cNvSpPr>
        </xdr:nvSpPr>
        <xdr:spPr bwMode="auto">
          <a:xfrm>
            <a:off x="996" y="643"/>
            <a:ext cx="47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135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227" name="Straight Connector 12"/>
          <xdr:cNvCxnSpPr>
            <a:cxnSpLocks noChangeShapeType="1"/>
          </xdr:cNvCxnSpPr>
        </xdr:nvCxnSpPr>
        <xdr:spPr bwMode="auto">
          <a:xfrm rot="5400000">
            <a:off x="694" y="322"/>
            <a:ext cx="64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190500</xdr:colOff>
      <xdr:row>0</xdr:row>
      <xdr:rowOff>0</xdr:rowOff>
    </xdr:from>
    <xdr:to>
      <xdr:col>22</xdr:col>
      <xdr:colOff>200025</xdr:colOff>
      <xdr:row>30</xdr:row>
      <xdr:rowOff>190500</xdr:rowOff>
    </xdr:to>
    <xdr:grpSp>
      <xdr:nvGrpSpPr>
        <xdr:cNvPr id="3267" name="Group 95"/>
        <xdr:cNvGrpSpPr>
          <a:grpSpLocks/>
        </xdr:cNvGrpSpPr>
      </xdr:nvGrpSpPr>
      <xdr:grpSpPr bwMode="auto">
        <a:xfrm>
          <a:off x="10353675" y="0"/>
          <a:ext cx="771525" cy="6572250"/>
          <a:chOff x="1010" y="0"/>
          <a:chExt cx="45" cy="694"/>
        </a:xfrm>
      </xdr:grpSpPr>
      <xdr:sp macro="" textlink="">
        <xdr:nvSpPr>
          <xdr:cNvPr id="3168" name="Text Box 6"/>
          <xdr:cNvSpPr txBox="1">
            <a:spLocks noChangeArrowheads="1"/>
          </xdr:cNvSpPr>
        </xdr:nvSpPr>
        <xdr:spPr bwMode="auto">
          <a:xfrm>
            <a:off x="1025" y="32"/>
            <a:ext cx="30" cy="39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สถิติการขนส่ง และโลจิสติกส์</a:t>
            </a:r>
          </a:p>
        </xdr:txBody>
      </xdr:sp>
      <xdr:sp macro="" textlink="">
        <xdr:nvSpPr>
          <xdr:cNvPr id="3169" name="Text Box 1"/>
          <xdr:cNvSpPr txBox="1">
            <a:spLocks noChangeArrowheads="1"/>
          </xdr:cNvSpPr>
        </xdr:nvSpPr>
        <xdr:spPr bwMode="auto">
          <a:xfrm>
            <a:off x="1010" y="0"/>
            <a:ext cx="39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13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6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3270" name="Straight Connector 12"/>
          <xdr:cNvCxnSpPr>
            <a:cxnSpLocks noChangeShapeType="1"/>
          </xdr:cNvCxnSpPr>
        </xdr:nvCxnSpPr>
        <xdr:spPr bwMode="auto">
          <a:xfrm rot="5400000">
            <a:off x="695" y="365"/>
            <a:ext cx="65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158750</xdr:colOff>
      <xdr:row>0</xdr:row>
      <xdr:rowOff>66675</xdr:rowOff>
    </xdr:from>
    <xdr:to>
      <xdr:col>16</xdr:col>
      <xdr:colOff>225426</xdr:colOff>
      <xdr:row>26</xdr:row>
      <xdr:rowOff>111125</xdr:rowOff>
    </xdr:to>
    <xdr:grpSp>
      <xdr:nvGrpSpPr>
        <xdr:cNvPr id="6" name="Group 128"/>
        <xdr:cNvGrpSpPr>
          <a:grpSpLocks/>
        </xdr:cNvGrpSpPr>
      </xdr:nvGrpSpPr>
      <xdr:grpSpPr bwMode="auto">
        <a:xfrm>
          <a:off x="9906000" y="66675"/>
          <a:ext cx="542926" cy="6283325"/>
          <a:chOff x="996" y="0"/>
          <a:chExt cx="47" cy="685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1002" y="153"/>
            <a:ext cx="37" cy="49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Transport and Logistics Statistics</a:t>
            </a: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996" y="643"/>
            <a:ext cx="47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13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7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9" name="Straight Connector 12"/>
          <xdr:cNvCxnSpPr>
            <a:cxnSpLocks noChangeShapeType="1"/>
          </xdr:cNvCxnSpPr>
        </xdr:nvCxnSpPr>
        <xdr:spPr bwMode="auto">
          <a:xfrm rot="5400000">
            <a:off x="694" y="322"/>
            <a:ext cx="64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66675</xdr:colOff>
      <xdr:row>0</xdr:row>
      <xdr:rowOff>0</xdr:rowOff>
    </xdr:from>
    <xdr:to>
      <xdr:col>18</xdr:col>
      <xdr:colOff>76200</xdr:colOff>
      <xdr:row>18</xdr:row>
      <xdr:rowOff>133350</xdr:rowOff>
    </xdr:to>
    <xdr:grpSp>
      <xdr:nvGrpSpPr>
        <xdr:cNvPr id="5318" name="Group 98"/>
        <xdr:cNvGrpSpPr>
          <a:grpSpLocks/>
        </xdr:cNvGrpSpPr>
      </xdr:nvGrpSpPr>
      <xdr:grpSpPr bwMode="auto">
        <a:xfrm>
          <a:off x="9337675" y="0"/>
          <a:ext cx="708025" cy="5816600"/>
          <a:chOff x="1010" y="0"/>
          <a:chExt cx="45" cy="694"/>
        </a:xfrm>
      </xdr:grpSpPr>
      <xdr:sp macro="" textlink="">
        <xdr:nvSpPr>
          <xdr:cNvPr id="5219" name="Text Box 6"/>
          <xdr:cNvSpPr txBox="1">
            <a:spLocks noChangeArrowheads="1"/>
          </xdr:cNvSpPr>
        </xdr:nvSpPr>
        <xdr:spPr bwMode="auto">
          <a:xfrm>
            <a:off x="1025" y="34"/>
            <a:ext cx="30" cy="41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สถิติการขนส่ง และโลจิสติกส์</a:t>
            </a:r>
          </a:p>
        </xdr:txBody>
      </xdr:sp>
      <xdr:sp macro="" textlink="">
        <xdr:nvSpPr>
          <xdr:cNvPr id="5220" name="Text Box 1"/>
          <xdr:cNvSpPr txBox="1">
            <a:spLocks noChangeArrowheads="1"/>
          </xdr:cNvSpPr>
        </xdr:nvSpPr>
        <xdr:spPr bwMode="auto">
          <a:xfrm>
            <a:off x="1010" y="0"/>
            <a:ext cx="39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13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8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321" name="Straight Connector 12"/>
          <xdr:cNvCxnSpPr>
            <a:cxnSpLocks noChangeShapeType="1"/>
          </xdr:cNvCxnSpPr>
        </xdr:nvCxnSpPr>
        <xdr:spPr bwMode="auto">
          <a:xfrm rot="5400000">
            <a:off x="695" y="365"/>
            <a:ext cx="65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158750</xdr:colOff>
      <xdr:row>0</xdr:row>
      <xdr:rowOff>0</xdr:rowOff>
    </xdr:from>
    <xdr:to>
      <xdr:col>11</xdr:col>
      <xdr:colOff>393700</xdr:colOff>
      <xdr:row>26</xdr:row>
      <xdr:rowOff>47625</xdr:rowOff>
    </xdr:to>
    <xdr:grpSp>
      <xdr:nvGrpSpPr>
        <xdr:cNvPr id="13507" name="Group 127"/>
        <xdr:cNvGrpSpPr>
          <a:grpSpLocks/>
        </xdr:cNvGrpSpPr>
      </xdr:nvGrpSpPr>
      <xdr:grpSpPr bwMode="auto">
        <a:xfrm>
          <a:off x="9842500" y="0"/>
          <a:ext cx="457200" cy="6508750"/>
          <a:chOff x="996" y="0"/>
          <a:chExt cx="47" cy="685"/>
        </a:xfrm>
      </xdr:grpSpPr>
      <xdr:sp macro="" textlink="">
        <xdr:nvSpPr>
          <xdr:cNvPr id="2143" name="Text Box 6"/>
          <xdr:cNvSpPr txBox="1">
            <a:spLocks noChangeArrowheads="1"/>
          </xdr:cNvSpPr>
        </xdr:nvSpPr>
        <xdr:spPr bwMode="auto">
          <a:xfrm>
            <a:off x="1002" y="153"/>
            <a:ext cx="37" cy="49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Transport and Logistics Statistics</a:t>
            </a:r>
          </a:p>
        </xdr:txBody>
      </xdr:sp>
      <xdr:sp macro="" textlink="">
        <xdr:nvSpPr>
          <xdr:cNvPr id="11" name="Text Box 1"/>
          <xdr:cNvSpPr txBox="1">
            <a:spLocks noChangeArrowheads="1"/>
          </xdr:cNvSpPr>
        </xdr:nvSpPr>
        <xdr:spPr bwMode="auto">
          <a:xfrm>
            <a:off x="996" y="643"/>
            <a:ext cx="47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13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9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3510" name="Straight Connector 12"/>
          <xdr:cNvCxnSpPr>
            <a:cxnSpLocks noChangeShapeType="1"/>
          </xdr:cNvCxnSpPr>
        </xdr:nvCxnSpPr>
        <xdr:spPr bwMode="auto">
          <a:xfrm rot="5400000">
            <a:off x="694" y="322"/>
            <a:ext cx="64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O29"/>
  <sheetViews>
    <sheetView showGridLines="0" zoomScaleNormal="100" workbookViewId="0">
      <selection activeCell="H27" sqref="H27"/>
    </sheetView>
  </sheetViews>
  <sheetFormatPr defaultColWidth="9.09765625" defaultRowHeight="21.75"/>
  <cols>
    <col min="1" max="1" width="1.8984375" style="25" customWidth="1"/>
    <col min="2" max="2" width="5.19921875" style="25" customWidth="1"/>
    <col min="3" max="3" width="5.296875" style="25" customWidth="1"/>
    <col min="4" max="4" width="9.09765625" style="25" customWidth="1"/>
    <col min="5" max="9" width="11.69921875" style="25" customWidth="1"/>
    <col min="10" max="10" width="0.8984375" style="25" customWidth="1"/>
    <col min="11" max="11" width="27.19921875" style="25" customWidth="1"/>
    <col min="12" max="12" width="2.296875" style="6" customWidth="1"/>
    <col min="13" max="13" width="4.09765625" style="6" customWidth="1"/>
    <col min="14" max="16384" width="9.09765625" style="6"/>
  </cols>
  <sheetData>
    <row r="1" spans="1:12" s="3" customFormat="1">
      <c r="A1" s="1"/>
      <c r="B1" s="1" t="s">
        <v>0</v>
      </c>
      <c r="C1" s="2">
        <v>15.1</v>
      </c>
      <c r="D1" s="1" t="s">
        <v>156</v>
      </c>
      <c r="E1" s="1"/>
      <c r="F1" s="1"/>
      <c r="G1" s="1"/>
      <c r="H1" s="1"/>
      <c r="I1" s="1"/>
      <c r="J1" s="1"/>
      <c r="K1" s="1"/>
    </row>
    <row r="2" spans="1:12" s="5" customFormat="1">
      <c r="A2" s="4"/>
      <c r="B2" s="1" t="s">
        <v>122</v>
      </c>
      <c r="C2" s="2">
        <v>15.1</v>
      </c>
      <c r="D2" s="1" t="s">
        <v>157</v>
      </c>
      <c r="E2" s="4"/>
      <c r="F2" s="4"/>
      <c r="G2" s="4"/>
      <c r="H2" s="4"/>
      <c r="I2" s="4"/>
      <c r="J2" s="4"/>
      <c r="K2" s="4"/>
    </row>
    <row r="3" spans="1:12" ht="6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</row>
    <row r="4" spans="1:12" s="9" customFormat="1" ht="22.5" customHeight="1">
      <c r="A4" s="172" t="s">
        <v>61</v>
      </c>
      <c r="B4" s="173"/>
      <c r="C4" s="173"/>
      <c r="D4" s="174"/>
      <c r="E4" s="7" t="s">
        <v>152</v>
      </c>
      <c r="F4" s="8" t="s">
        <v>153</v>
      </c>
      <c r="G4" s="8" t="s">
        <v>154</v>
      </c>
      <c r="H4" s="8">
        <v>2558</v>
      </c>
      <c r="I4" s="8" t="s">
        <v>155</v>
      </c>
      <c r="J4" s="8"/>
      <c r="K4" s="173" t="s">
        <v>90</v>
      </c>
      <c r="L4" s="6"/>
    </row>
    <row r="5" spans="1:12" s="9" customFormat="1" ht="22.5" customHeight="1">
      <c r="A5" s="175"/>
      <c r="B5" s="175"/>
      <c r="C5" s="175"/>
      <c r="D5" s="176"/>
      <c r="E5" s="79" t="s">
        <v>144</v>
      </c>
      <c r="F5" s="80" t="s">
        <v>145</v>
      </c>
      <c r="G5" s="79" t="s">
        <v>146</v>
      </c>
      <c r="H5" s="79" t="s">
        <v>147</v>
      </c>
      <c r="I5" s="79" t="s">
        <v>143</v>
      </c>
      <c r="J5" s="10"/>
      <c r="K5" s="175"/>
      <c r="L5" s="11"/>
    </row>
    <row r="6" spans="1:12" s="9" customFormat="1" ht="3" customHeight="1">
      <c r="A6" s="12"/>
      <c r="B6" s="12"/>
      <c r="C6" s="12"/>
      <c r="D6" s="13"/>
      <c r="E6" s="14"/>
      <c r="F6" s="14"/>
      <c r="G6" s="15"/>
      <c r="H6" s="16"/>
      <c r="I6" s="17"/>
      <c r="J6" s="14"/>
      <c r="K6" s="12"/>
      <c r="L6" s="11"/>
    </row>
    <row r="7" spans="1:12" s="5" customFormat="1" ht="24" customHeight="1">
      <c r="A7" s="177" t="s">
        <v>86</v>
      </c>
      <c r="B7" s="177"/>
      <c r="C7" s="177"/>
      <c r="D7" s="178"/>
      <c r="E7" s="71">
        <f>SUM(E8:E24)</f>
        <v>396771</v>
      </c>
      <c r="F7" s="71">
        <f>SUM(F8:F24)</f>
        <v>310378</v>
      </c>
      <c r="G7" s="71">
        <f>SUM(G8:G24)</f>
        <v>425945</v>
      </c>
      <c r="H7" s="72">
        <f>SUM(H8:H24)</f>
        <v>433692</v>
      </c>
      <c r="I7" s="72">
        <f>SUM(I8:I24)</f>
        <v>438695</v>
      </c>
      <c r="J7" s="66"/>
      <c r="K7" s="65" t="s">
        <v>2</v>
      </c>
    </row>
    <row r="8" spans="1:12" s="9" customFormat="1" ht="21" customHeight="1">
      <c r="A8" s="9" t="s">
        <v>3</v>
      </c>
      <c r="D8" s="18"/>
      <c r="E8" s="73">
        <v>54987</v>
      </c>
      <c r="F8" s="73">
        <v>63836</v>
      </c>
      <c r="G8" s="73">
        <v>65632</v>
      </c>
      <c r="H8" s="74">
        <v>69463</v>
      </c>
      <c r="I8" s="74">
        <v>73290</v>
      </c>
      <c r="J8" s="19"/>
      <c r="K8" s="9" t="s">
        <v>51</v>
      </c>
    </row>
    <row r="9" spans="1:12" s="9" customFormat="1" ht="21" customHeight="1">
      <c r="A9" s="9" t="s">
        <v>4</v>
      </c>
      <c r="D9" s="18"/>
      <c r="E9" s="73">
        <v>4091</v>
      </c>
      <c r="F9" s="73">
        <v>4385</v>
      </c>
      <c r="G9" s="73">
        <v>4160</v>
      </c>
      <c r="H9" s="74">
        <v>4129</v>
      </c>
      <c r="I9" s="74">
        <v>4096</v>
      </c>
      <c r="J9" s="19"/>
      <c r="K9" s="9" t="s">
        <v>82</v>
      </c>
    </row>
    <row r="10" spans="1:12" s="9" customFormat="1" ht="21" customHeight="1">
      <c r="A10" s="9" t="s">
        <v>5</v>
      </c>
      <c r="D10" s="18"/>
      <c r="E10" s="73">
        <v>75889</v>
      </c>
      <c r="F10" s="73">
        <v>67677</v>
      </c>
      <c r="G10" s="73">
        <v>82516</v>
      </c>
      <c r="H10" s="74">
        <v>85329</v>
      </c>
      <c r="I10" s="74">
        <v>87300</v>
      </c>
      <c r="J10" s="19"/>
      <c r="K10" s="9" t="s">
        <v>17</v>
      </c>
    </row>
    <row r="11" spans="1:12" s="9" customFormat="1" ht="21" customHeight="1">
      <c r="A11" s="9" t="s">
        <v>6</v>
      </c>
      <c r="D11" s="18"/>
      <c r="E11" s="75" t="s">
        <v>148</v>
      </c>
      <c r="F11" s="73" t="s">
        <v>148</v>
      </c>
      <c r="G11" s="73" t="s">
        <v>148</v>
      </c>
      <c r="H11" s="74">
        <v>1</v>
      </c>
      <c r="I11" s="74">
        <v>2</v>
      </c>
      <c r="J11" s="19"/>
      <c r="K11" s="9" t="s">
        <v>52</v>
      </c>
    </row>
    <row r="12" spans="1:12" s="9" customFormat="1" ht="21" customHeight="1">
      <c r="A12" s="9" t="s">
        <v>7</v>
      </c>
      <c r="D12" s="18"/>
      <c r="E12" s="75" t="s">
        <v>148</v>
      </c>
      <c r="F12" s="73" t="s">
        <v>148</v>
      </c>
      <c r="G12" s="73" t="s">
        <v>148</v>
      </c>
      <c r="H12" s="74" t="s">
        <v>148</v>
      </c>
      <c r="I12" s="74" t="s">
        <v>148</v>
      </c>
      <c r="J12" s="19"/>
      <c r="K12" s="9" t="s">
        <v>53</v>
      </c>
    </row>
    <row r="13" spans="1:12" s="9" customFormat="1" ht="21" customHeight="1">
      <c r="A13" s="9" t="s">
        <v>45</v>
      </c>
      <c r="D13" s="18"/>
      <c r="E13" s="75" t="s">
        <v>148</v>
      </c>
      <c r="F13" s="73">
        <v>6</v>
      </c>
      <c r="G13" s="73">
        <v>7</v>
      </c>
      <c r="H13" s="74">
        <v>7</v>
      </c>
      <c r="I13" s="74">
        <v>10</v>
      </c>
      <c r="J13" s="19"/>
      <c r="K13" s="9" t="s">
        <v>54</v>
      </c>
    </row>
    <row r="14" spans="1:12" s="9" customFormat="1" ht="21" customHeight="1">
      <c r="A14" s="9" t="s">
        <v>8</v>
      </c>
      <c r="D14" s="18"/>
      <c r="E14" s="75" t="s">
        <v>148</v>
      </c>
      <c r="F14" s="73" t="s">
        <v>148</v>
      </c>
      <c r="G14" s="73" t="s">
        <v>148</v>
      </c>
      <c r="H14" s="74" t="s">
        <v>148</v>
      </c>
      <c r="I14" s="74" t="s">
        <v>148</v>
      </c>
      <c r="J14" s="19"/>
      <c r="K14" s="9" t="s">
        <v>126</v>
      </c>
    </row>
    <row r="15" spans="1:12" s="9" customFormat="1" ht="21" customHeight="1">
      <c r="A15" s="9" t="s">
        <v>9</v>
      </c>
      <c r="D15" s="18"/>
      <c r="E15" s="75" t="s">
        <v>148</v>
      </c>
      <c r="F15" s="73" t="s">
        <v>148</v>
      </c>
      <c r="G15" s="73" t="s">
        <v>148</v>
      </c>
      <c r="H15" s="74" t="s">
        <v>148</v>
      </c>
      <c r="I15" s="74" t="s">
        <v>148</v>
      </c>
      <c r="J15" s="19"/>
      <c r="K15" s="9" t="s">
        <v>70</v>
      </c>
    </row>
    <row r="16" spans="1:12" s="9" customFormat="1" ht="21" customHeight="1">
      <c r="A16" s="9" t="s">
        <v>10</v>
      </c>
      <c r="D16" s="18"/>
      <c r="E16" s="75" t="s">
        <v>148</v>
      </c>
      <c r="F16" s="73" t="s">
        <v>148</v>
      </c>
      <c r="G16" s="73" t="s">
        <v>148</v>
      </c>
      <c r="H16" s="74" t="s">
        <v>148</v>
      </c>
      <c r="I16" s="74" t="s">
        <v>148</v>
      </c>
      <c r="J16" s="19"/>
      <c r="K16" s="9" t="s">
        <v>55</v>
      </c>
    </row>
    <row r="17" spans="1:15" s="9" customFormat="1" ht="21" customHeight="1">
      <c r="A17" s="9" t="s">
        <v>11</v>
      </c>
      <c r="D17" s="18"/>
      <c r="E17" s="75" t="s">
        <v>148</v>
      </c>
      <c r="F17" s="73" t="s">
        <v>148</v>
      </c>
      <c r="G17" s="73" t="s">
        <v>148</v>
      </c>
      <c r="H17" s="74" t="s">
        <v>148</v>
      </c>
      <c r="I17" s="74" t="s">
        <v>148</v>
      </c>
      <c r="J17" s="19"/>
      <c r="K17" s="9" t="s">
        <v>56</v>
      </c>
    </row>
    <row r="18" spans="1:15" s="9" customFormat="1" ht="21" customHeight="1">
      <c r="A18" s="9" t="s">
        <v>12</v>
      </c>
      <c r="D18" s="18"/>
      <c r="E18" s="75" t="s">
        <v>148</v>
      </c>
      <c r="F18" s="73" t="s">
        <v>148</v>
      </c>
      <c r="G18" s="73" t="s">
        <v>148</v>
      </c>
      <c r="H18" s="74" t="s">
        <v>148</v>
      </c>
      <c r="I18" s="74" t="s">
        <v>148</v>
      </c>
      <c r="J18" s="19"/>
      <c r="K18" s="9" t="s">
        <v>136</v>
      </c>
    </row>
    <row r="19" spans="1:15" s="9" customFormat="1" ht="21" customHeight="1">
      <c r="A19" s="9" t="s">
        <v>13</v>
      </c>
      <c r="D19" s="18"/>
      <c r="E19" s="73">
        <v>260981</v>
      </c>
      <c r="F19" s="73">
        <v>173754</v>
      </c>
      <c r="G19" s="76">
        <v>272500</v>
      </c>
      <c r="H19" s="74">
        <v>273404</v>
      </c>
      <c r="I19" s="74">
        <v>272487</v>
      </c>
      <c r="J19" s="19"/>
      <c r="K19" s="9" t="s">
        <v>57</v>
      </c>
    </row>
    <row r="20" spans="1:15" s="9" customFormat="1" ht="21" customHeight="1">
      <c r="A20" s="9" t="s">
        <v>14</v>
      </c>
      <c r="D20" s="18"/>
      <c r="E20" s="73">
        <v>605</v>
      </c>
      <c r="F20" s="73">
        <v>607</v>
      </c>
      <c r="G20" s="76">
        <v>838</v>
      </c>
      <c r="H20" s="74">
        <v>941</v>
      </c>
      <c r="I20" s="74">
        <v>1091</v>
      </c>
      <c r="J20" s="19"/>
      <c r="K20" s="9" t="s">
        <v>58</v>
      </c>
    </row>
    <row r="21" spans="1:15" s="9" customFormat="1" ht="21" customHeight="1">
      <c r="A21" s="9" t="s">
        <v>15</v>
      </c>
      <c r="D21" s="18"/>
      <c r="E21" s="73">
        <v>94</v>
      </c>
      <c r="F21" s="73">
        <v>84</v>
      </c>
      <c r="G21" s="76">
        <v>104</v>
      </c>
      <c r="H21" s="74">
        <v>115</v>
      </c>
      <c r="I21" s="74">
        <v>124</v>
      </c>
      <c r="J21" s="19"/>
      <c r="K21" s="9" t="s">
        <v>60</v>
      </c>
    </row>
    <row r="22" spans="1:15" s="9" customFormat="1" ht="21" customHeight="1">
      <c r="A22" s="9" t="s">
        <v>46</v>
      </c>
      <c r="D22" s="18"/>
      <c r="E22" s="73">
        <v>124</v>
      </c>
      <c r="F22" s="73">
        <v>7</v>
      </c>
      <c r="G22" s="76">
        <v>124</v>
      </c>
      <c r="H22" s="74">
        <v>127</v>
      </c>
      <c r="I22" s="74">
        <v>127</v>
      </c>
      <c r="J22" s="19"/>
      <c r="K22" s="9" t="s">
        <v>59</v>
      </c>
    </row>
    <row r="23" spans="1:15" s="9" customFormat="1" ht="21" customHeight="1">
      <c r="A23" s="9" t="s">
        <v>16</v>
      </c>
      <c r="D23" s="18"/>
      <c r="E23" s="75" t="s">
        <v>148</v>
      </c>
      <c r="F23" s="73">
        <v>7</v>
      </c>
      <c r="G23" s="76">
        <v>7</v>
      </c>
      <c r="H23" s="74">
        <v>7</v>
      </c>
      <c r="I23" s="74">
        <v>7</v>
      </c>
      <c r="J23" s="19"/>
      <c r="K23" s="9" t="s">
        <v>137</v>
      </c>
    </row>
    <row r="24" spans="1:15" s="9" customFormat="1" ht="21" customHeight="1">
      <c r="A24" s="9" t="s">
        <v>88</v>
      </c>
      <c r="D24" s="18"/>
      <c r="E24" s="77" t="s">
        <v>148</v>
      </c>
      <c r="F24" s="78">
        <v>15</v>
      </c>
      <c r="G24" s="76">
        <v>57</v>
      </c>
      <c r="H24" s="74">
        <v>169</v>
      </c>
      <c r="I24" s="74">
        <v>161</v>
      </c>
      <c r="J24" s="19"/>
      <c r="K24" s="9" t="s">
        <v>89</v>
      </c>
    </row>
    <row r="25" spans="1:15" s="9" customFormat="1" ht="3" customHeight="1">
      <c r="A25" s="21"/>
      <c r="B25" s="21"/>
      <c r="C25" s="21"/>
      <c r="D25" s="22"/>
      <c r="E25" s="23"/>
      <c r="F25" s="23"/>
      <c r="G25" s="24"/>
      <c r="H25" s="22"/>
      <c r="I25" s="21"/>
      <c r="J25" s="23"/>
      <c r="K25" s="21"/>
    </row>
    <row r="26" spans="1:15" s="9" customFormat="1" ht="3" customHeight="1">
      <c r="A26" s="20"/>
      <c r="B26" s="20"/>
      <c r="C26" s="20"/>
      <c r="D26" s="20"/>
      <c r="E26" s="20"/>
      <c r="F26" s="20"/>
      <c r="G26" s="20"/>
      <c r="H26" s="20"/>
      <c r="I26" s="20"/>
      <c r="J26" s="20"/>
      <c r="K26" s="20"/>
    </row>
    <row r="27" spans="1:15" s="9" customFormat="1" ht="19.5">
      <c r="A27" s="20"/>
      <c r="B27" s="70" t="s">
        <v>158</v>
      </c>
      <c r="C27" s="20"/>
      <c r="D27" s="20"/>
      <c r="E27" s="20"/>
      <c r="G27" s="20"/>
      <c r="H27" s="20"/>
      <c r="I27" s="20"/>
      <c r="J27" s="20"/>
    </row>
    <row r="28" spans="1:15" s="9" customFormat="1" ht="19.5">
      <c r="A28" s="20"/>
      <c r="B28" s="70" t="s">
        <v>159</v>
      </c>
      <c r="C28" s="20"/>
      <c r="D28" s="20"/>
      <c r="E28" s="20"/>
      <c r="F28" s="20"/>
      <c r="G28" s="20"/>
      <c r="H28" s="20"/>
      <c r="I28" s="20"/>
      <c r="J28" s="20"/>
    </row>
    <row r="29" spans="1:15">
      <c r="K29" s="9"/>
      <c r="O29" s="9"/>
    </row>
  </sheetData>
  <mergeCells count="3">
    <mergeCell ref="A4:D5"/>
    <mergeCell ref="A7:D7"/>
    <mergeCell ref="K4:K5"/>
  </mergeCells>
  <phoneticPr fontId="1" type="noConversion"/>
  <pageMargins left="0.43307086614173229" right="0.23622047244094488" top="0.74803149606299213" bottom="0.74803149606299213" header="0.51181102362204722" footer="0.51181102362204722"/>
  <pageSetup paperSize="9" scale="91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7"/>
  <sheetViews>
    <sheetView showGridLines="0" topLeftCell="F1" workbookViewId="0">
      <selection activeCell="G10" sqref="G10"/>
    </sheetView>
  </sheetViews>
  <sheetFormatPr defaultColWidth="9.09765625" defaultRowHeight="21.75"/>
  <cols>
    <col min="1" max="1" width="1.8984375" style="25" customWidth="1"/>
    <col min="2" max="2" width="6" style="25" customWidth="1"/>
    <col min="3" max="3" width="5.296875" style="25" customWidth="1"/>
    <col min="4" max="4" width="20.09765625" style="25" customWidth="1"/>
    <col min="5" max="9" width="15.69921875" style="25" customWidth="1"/>
    <col min="10" max="10" width="0.8984375" style="25" customWidth="1"/>
    <col min="11" max="11" width="30.296875" style="25" customWidth="1"/>
    <col min="12" max="12" width="2.296875" style="6" customWidth="1"/>
    <col min="13" max="13" width="4.09765625" style="6" customWidth="1"/>
    <col min="14" max="16384" width="9.09765625" style="6"/>
  </cols>
  <sheetData>
    <row r="1" spans="1:12" s="44" customFormat="1">
      <c r="A1" s="41"/>
      <c r="B1" s="41" t="s">
        <v>0</v>
      </c>
      <c r="C1" s="42">
        <v>15.2</v>
      </c>
      <c r="D1" s="41" t="s">
        <v>160</v>
      </c>
      <c r="E1" s="41"/>
      <c r="F1" s="41"/>
      <c r="G1" s="41"/>
      <c r="H1" s="41"/>
      <c r="I1" s="41"/>
      <c r="J1" s="41"/>
      <c r="K1" s="41"/>
    </row>
    <row r="2" spans="1:12" s="5" customFormat="1">
      <c r="A2" s="4"/>
      <c r="B2" s="1" t="s">
        <v>122</v>
      </c>
      <c r="C2" s="42">
        <v>15.2</v>
      </c>
      <c r="D2" s="1" t="s">
        <v>161</v>
      </c>
      <c r="E2" s="4"/>
      <c r="F2" s="4"/>
      <c r="G2" s="4"/>
      <c r="H2" s="4"/>
      <c r="I2" s="4"/>
      <c r="J2" s="4"/>
      <c r="K2" s="4"/>
    </row>
    <row r="3" spans="1:12" ht="6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</row>
    <row r="4" spans="1:12" s="9" customFormat="1" ht="22.5" customHeight="1">
      <c r="A4" s="172" t="s">
        <v>61</v>
      </c>
      <c r="B4" s="173"/>
      <c r="C4" s="173"/>
      <c r="D4" s="174"/>
      <c r="E4" s="94" t="s">
        <v>152</v>
      </c>
      <c r="F4" s="95" t="s">
        <v>153</v>
      </c>
      <c r="G4" s="95" t="s">
        <v>154</v>
      </c>
      <c r="H4" s="95">
        <v>2558</v>
      </c>
      <c r="I4" s="95" t="s">
        <v>155</v>
      </c>
      <c r="J4" s="8"/>
      <c r="K4" s="173" t="s">
        <v>90</v>
      </c>
      <c r="L4" s="6"/>
    </row>
    <row r="5" spans="1:12" s="9" customFormat="1" ht="22.5" customHeight="1">
      <c r="A5" s="175"/>
      <c r="B5" s="175"/>
      <c r="C5" s="175"/>
      <c r="D5" s="176"/>
      <c r="E5" s="96" t="s">
        <v>144</v>
      </c>
      <c r="F5" s="97" t="s">
        <v>145</v>
      </c>
      <c r="G5" s="96" t="s">
        <v>146</v>
      </c>
      <c r="H5" s="96" t="s">
        <v>147</v>
      </c>
      <c r="I5" s="96" t="s">
        <v>143</v>
      </c>
      <c r="J5" s="10"/>
      <c r="K5" s="175"/>
      <c r="L5" s="11"/>
    </row>
    <row r="6" spans="1:12" s="5" customFormat="1" ht="27" customHeight="1">
      <c r="A6" s="177" t="s">
        <v>86</v>
      </c>
      <c r="B6" s="177"/>
      <c r="C6" s="177"/>
      <c r="D6" s="178"/>
      <c r="E6" s="81">
        <f>SUM(E7:E23)</f>
        <v>28213</v>
      </c>
      <c r="F6" s="81">
        <f t="shared" ref="F6:I6" si="0">SUM(F7:F23)</f>
        <v>34093</v>
      </c>
      <c r="G6" s="81">
        <f t="shared" si="0"/>
        <v>21650</v>
      </c>
      <c r="H6" s="81">
        <f t="shared" si="0"/>
        <v>22388</v>
      </c>
      <c r="I6" s="81">
        <f t="shared" si="0"/>
        <v>23556</v>
      </c>
      <c r="J6" s="66"/>
      <c r="K6" s="65" t="s">
        <v>2</v>
      </c>
    </row>
    <row r="7" spans="1:12" s="9" customFormat="1" ht="19.5" customHeight="1">
      <c r="A7" s="9" t="s">
        <v>3</v>
      </c>
      <c r="D7" s="18"/>
      <c r="E7" s="76">
        <v>4912</v>
      </c>
      <c r="F7" s="76">
        <v>7579</v>
      </c>
      <c r="G7" s="76">
        <v>3955</v>
      </c>
      <c r="H7" s="74">
        <v>3309</v>
      </c>
      <c r="I7" s="76">
        <v>3430</v>
      </c>
      <c r="J7" s="19"/>
      <c r="K7" s="9" t="s">
        <v>51</v>
      </c>
    </row>
    <row r="8" spans="1:12" s="9" customFormat="1" ht="19.5" customHeight="1">
      <c r="A8" s="9" t="s">
        <v>4</v>
      </c>
      <c r="D8" s="18"/>
      <c r="E8" s="76">
        <v>142</v>
      </c>
      <c r="F8" s="76">
        <v>202</v>
      </c>
      <c r="G8" s="76">
        <v>69</v>
      </c>
      <c r="H8" s="74">
        <v>104</v>
      </c>
      <c r="I8" s="76">
        <v>81</v>
      </c>
      <c r="J8" s="19"/>
      <c r="K8" s="9" t="s">
        <v>82</v>
      </c>
    </row>
    <row r="9" spans="1:12" s="9" customFormat="1" ht="19.5" customHeight="1">
      <c r="A9" s="9" t="s">
        <v>5</v>
      </c>
      <c r="D9" s="18"/>
      <c r="E9" s="76">
        <v>2943</v>
      </c>
      <c r="F9" s="76">
        <v>3688</v>
      </c>
      <c r="G9" s="76">
        <v>2631</v>
      </c>
      <c r="H9" s="74">
        <v>2457</v>
      </c>
      <c r="I9" s="76">
        <v>2512</v>
      </c>
      <c r="J9" s="19"/>
      <c r="K9" s="9" t="s">
        <v>17</v>
      </c>
    </row>
    <row r="10" spans="1:12" s="9" customFormat="1" ht="19.5" customHeight="1">
      <c r="A10" s="9" t="s">
        <v>6</v>
      </c>
      <c r="D10" s="18"/>
      <c r="E10" s="74" t="s">
        <v>148</v>
      </c>
      <c r="F10" s="76" t="s">
        <v>148</v>
      </c>
      <c r="G10" s="76" t="s">
        <v>148</v>
      </c>
      <c r="H10" s="74" t="s">
        <v>148</v>
      </c>
      <c r="I10" s="74" t="s">
        <v>148</v>
      </c>
      <c r="J10" s="19"/>
      <c r="K10" s="9" t="s">
        <v>52</v>
      </c>
    </row>
    <row r="11" spans="1:12" s="9" customFormat="1" ht="19.5" customHeight="1">
      <c r="A11" s="9" t="s">
        <v>7</v>
      </c>
      <c r="D11" s="18"/>
      <c r="E11" s="74" t="s">
        <v>148</v>
      </c>
      <c r="F11" s="76" t="s">
        <v>148</v>
      </c>
      <c r="G11" s="76" t="s">
        <v>148</v>
      </c>
      <c r="H11" s="74" t="s">
        <v>148</v>
      </c>
      <c r="I11" s="74" t="s">
        <v>148</v>
      </c>
      <c r="J11" s="19"/>
      <c r="K11" s="9" t="s">
        <v>53</v>
      </c>
    </row>
    <row r="12" spans="1:12" s="9" customFormat="1" ht="19.5" customHeight="1">
      <c r="A12" s="9" t="s">
        <v>45</v>
      </c>
      <c r="D12" s="18"/>
      <c r="E12" s="74" t="s">
        <v>148</v>
      </c>
      <c r="F12" s="76">
        <v>1</v>
      </c>
      <c r="G12" s="76">
        <v>2</v>
      </c>
      <c r="H12" s="74" t="s">
        <v>148</v>
      </c>
      <c r="I12" s="74" t="s">
        <v>148</v>
      </c>
      <c r="J12" s="19"/>
      <c r="K12" s="9" t="s">
        <v>54</v>
      </c>
    </row>
    <row r="13" spans="1:12" s="9" customFormat="1" ht="19.5" customHeight="1">
      <c r="A13" s="9" t="s">
        <v>8</v>
      </c>
      <c r="D13" s="18"/>
      <c r="E13" s="74" t="s">
        <v>148</v>
      </c>
      <c r="F13" s="76" t="s">
        <v>148</v>
      </c>
      <c r="G13" s="76" t="s">
        <v>148</v>
      </c>
      <c r="H13" s="74" t="s">
        <v>148</v>
      </c>
      <c r="I13" s="74" t="s">
        <v>148</v>
      </c>
      <c r="J13" s="19"/>
      <c r="K13" s="9" t="s">
        <v>126</v>
      </c>
    </row>
    <row r="14" spans="1:12" s="9" customFormat="1" ht="19.5" customHeight="1">
      <c r="A14" s="9" t="s">
        <v>9</v>
      </c>
      <c r="D14" s="18"/>
      <c r="E14" s="74" t="s">
        <v>148</v>
      </c>
      <c r="F14" s="76" t="s">
        <v>148</v>
      </c>
      <c r="G14" s="76" t="s">
        <v>148</v>
      </c>
      <c r="H14" s="74" t="s">
        <v>148</v>
      </c>
      <c r="I14" s="74" t="s">
        <v>148</v>
      </c>
      <c r="J14" s="19"/>
      <c r="K14" s="9" t="s">
        <v>70</v>
      </c>
    </row>
    <row r="15" spans="1:12" s="9" customFormat="1" ht="19.5" customHeight="1">
      <c r="A15" s="9" t="s">
        <v>10</v>
      </c>
      <c r="D15" s="18"/>
      <c r="E15" s="74" t="s">
        <v>148</v>
      </c>
      <c r="F15" s="76" t="s">
        <v>148</v>
      </c>
      <c r="G15" s="76" t="s">
        <v>148</v>
      </c>
      <c r="H15" s="74" t="s">
        <v>148</v>
      </c>
      <c r="I15" s="74" t="s">
        <v>148</v>
      </c>
      <c r="J15" s="19"/>
      <c r="K15" s="9" t="s">
        <v>55</v>
      </c>
    </row>
    <row r="16" spans="1:12" s="9" customFormat="1" ht="19.5" customHeight="1">
      <c r="A16" s="9" t="s">
        <v>11</v>
      </c>
      <c r="D16" s="18"/>
      <c r="E16" s="74" t="s">
        <v>148</v>
      </c>
      <c r="F16" s="76" t="s">
        <v>148</v>
      </c>
      <c r="G16" s="76" t="s">
        <v>148</v>
      </c>
      <c r="H16" s="74" t="s">
        <v>148</v>
      </c>
      <c r="I16" s="74" t="s">
        <v>148</v>
      </c>
      <c r="J16" s="19"/>
      <c r="K16" s="9" t="s">
        <v>56</v>
      </c>
    </row>
    <row r="17" spans="1:11" s="9" customFormat="1" ht="19.5" customHeight="1">
      <c r="A17" s="9" t="s">
        <v>12</v>
      </c>
      <c r="D17" s="18"/>
      <c r="E17" s="74" t="s">
        <v>148</v>
      </c>
      <c r="F17" s="76" t="s">
        <v>148</v>
      </c>
      <c r="G17" s="76" t="s">
        <v>148</v>
      </c>
      <c r="H17" s="74" t="s">
        <v>148</v>
      </c>
      <c r="I17" s="74" t="s">
        <v>148</v>
      </c>
      <c r="J17" s="19"/>
      <c r="K17" s="9" t="s">
        <v>136</v>
      </c>
    </row>
    <row r="18" spans="1:11" s="9" customFormat="1" ht="19.5" customHeight="1">
      <c r="A18" s="9" t="s">
        <v>87</v>
      </c>
      <c r="D18" s="18"/>
      <c r="E18" s="76">
        <v>20145</v>
      </c>
      <c r="F18" s="76">
        <v>22499</v>
      </c>
      <c r="G18" s="76">
        <v>14906</v>
      </c>
      <c r="H18" s="74">
        <v>16425</v>
      </c>
      <c r="I18" s="76">
        <v>17397</v>
      </c>
      <c r="J18" s="19"/>
      <c r="K18" s="9" t="s">
        <v>57</v>
      </c>
    </row>
    <row r="19" spans="1:11" s="9" customFormat="1" ht="19.5" customHeight="1">
      <c r="A19" s="9" t="s">
        <v>14</v>
      </c>
      <c r="D19" s="18"/>
      <c r="E19" s="76">
        <v>70</v>
      </c>
      <c r="F19" s="76">
        <v>119</v>
      </c>
      <c r="G19" s="76">
        <v>83</v>
      </c>
      <c r="H19" s="74">
        <v>88</v>
      </c>
      <c r="I19" s="76">
        <v>122</v>
      </c>
      <c r="J19" s="19"/>
      <c r="K19" s="9" t="s">
        <v>58</v>
      </c>
    </row>
    <row r="20" spans="1:11" s="9" customFormat="1" ht="19.5" customHeight="1">
      <c r="A20" s="9" t="s">
        <v>15</v>
      </c>
      <c r="D20" s="18"/>
      <c r="E20" s="76">
        <v>1</v>
      </c>
      <c r="F20" s="76">
        <v>5</v>
      </c>
      <c r="G20" s="76">
        <v>4</v>
      </c>
      <c r="H20" s="74">
        <v>5</v>
      </c>
      <c r="I20" s="76">
        <v>12</v>
      </c>
      <c r="J20" s="19"/>
      <c r="K20" s="9" t="s">
        <v>60</v>
      </c>
    </row>
    <row r="21" spans="1:11" s="9" customFormat="1" ht="19.5" customHeight="1">
      <c r="A21" s="9" t="s">
        <v>46</v>
      </c>
      <c r="D21" s="18"/>
      <c r="E21" s="76">
        <v>0</v>
      </c>
      <c r="F21" s="76" t="s">
        <v>148</v>
      </c>
      <c r="G21" s="76" t="s">
        <v>148</v>
      </c>
      <c r="H21" s="74" t="s">
        <v>148</v>
      </c>
      <c r="I21" s="74" t="s">
        <v>148</v>
      </c>
      <c r="J21" s="19"/>
      <c r="K21" s="9" t="s">
        <v>59</v>
      </c>
    </row>
    <row r="22" spans="1:11" s="9" customFormat="1" ht="19.5" customHeight="1">
      <c r="A22" s="9" t="s">
        <v>16</v>
      </c>
      <c r="D22" s="18"/>
      <c r="E22" s="74">
        <v>0</v>
      </c>
      <c r="F22" s="76" t="s">
        <v>148</v>
      </c>
      <c r="G22" s="76" t="s">
        <v>148</v>
      </c>
      <c r="H22" s="74" t="s">
        <v>148</v>
      </c>
      <c r="I22" s="76">
        <v>1</v>
      </c>
      <c r="J22" s="19"/>
      <c r="K22" s="9" t="s">
        <v>137</v>
      </c>
    </row>
    <row r="23" spans="1:11" s="9" customFormat="1" ht="19.5" customHeight="1">
      <c r="A23" s="9" t="s">
        <v>88</v>
      </c>
      <c r="D23" s="18"/>
      <c r="E23" s="74">
        <v>0</v>
      </c>
      <c r="F23" s="76" t="s">
        <v>148</v>
      </c>
      <c r="G23" s="76" t="s">
        <v>148</v>
      </c>
      <c r="H23" s="74" t="s">
        <v>148</v>
      </c>
      <c r="I23" s="76">
        <v>1</v>
      </c>
      <c r="J23" s="19"/>
      <c r="K23" s="9" t="s">
        <v>89</v>
      </c>
    </row>
    <row r="24" spans="1:11" s="9" customFormat="1" ht="3" customHeight="1">
      <c r="A24" s="21"/>
      <c r="B24" s="21"/>
      <c r="C24" s="21"/>
      <c r="D24" s="22"/>
      <c r="E24" s="23"/>
      <c r="F24" s="23"/>
      <c r="G24" s="24"/>
      <c r="H24" s="22"/>
      <c r="I24" s="109"/>
      <c r="J24" s="23"/>
      <c r="K24" s="21"/>
    </row>
    <row r="25" spans="1:11" s="9" customFormat="1" ht="3" customHeight="1"/>
    <row r="26" spans="1:11">
      <c r="A26" s="70" t="s">
        <v>158</v>
      </c>
      <c r="B26" s="20"/>
      <c r="C26" s="20"/>
    </row>
    <row r="27" spans="1:11">
      <c r="A27" s="70" t="s">
        <v>164</v>
      </c>
      <c r="B27" s="20"/>
      <c r="C27" s="20"/>
    </row>
    <row r="28" spans="1:11" ht="26.25" customHeight="1"/>
    <row r="29" spans="1:11" ht="21" customHeight="1"/>
    <row r="30" spans="1:11" ht="21" customHeight="1"/>
    <row r="31" spans="1:11" ht="19.5" customHeight="1"/>
    <row r="32" spans="1:11" ht="18.75" customHeight="1"/>
    <row r="33" spans="12:12" ht="18.75" customHeight="1">
      <c r="L33" s="46"/>
    </row>
    <row r="34" spans="12:12" ht="17.25" customHeight="1">
      <c r="L34" s="46"/>
    </row>
    <row r="35" spans="12:12" ht="17.25" customHeight="1">
      <c r="L35" s="46"/>
    </row>
    <row r="36" spans="12:12" ht="17.25" customHeight="1">
      <c r="L36" s="46"/>
    </row>
    <row r="37" spans="12:12" ht="18.75" customHeight="1">
      <c r="L37" s="46"/>
    </row>
    <row r="38" spans="12:12" ht="17.25" customHeight="1">
      <c r="L38" s="46"/>
    </row>
    <row r="39" spans="12:12" ht="17.25" customHeight="1"/>
    <row r="40" spans="12:12" ht="17.25" customHeight="1"/>
    <row r="41" spans="12:12" ht="17.25" customHeight="1"/>
    <row r="42" spans="12:12" ht="17.25" customHeight="1"/>
    <row r="43" spans="12:12" ht="17.25" customHeight="1"/>
    <row r="44" spans="12:12" ht="17.25" customHeight="1"/>
    <row r="45" spans="12:12" ht="17.25" customHeight="1"/>
    <row r="46" spans="12:12" ht="18.75" customHeight="1">
      <c r="L46" s="48"/>
    </row>
    <row r="47" spans="12:12" ht="17.25" customHeight="1"/>
    <row r="48" spans="12:12" ht="17.25" customHeight="1"/>
    <row r="49" spans="12:13" ht="17.25" customHeight="1"/>
    <row r="50" spans="12:13" ht="17.25" customHeight="1"/>
    <row r="51" spans="12:13" ht="17.25" customHeight="1"/>
    <row r="52" spans="12:13" ht="17.25" customHeight="1"/>
    <row r="53" spans="12:13" ht="17.25" customHeight="1">
      <c r="L53" s="48"/>
    </row>
    <row r="54" spans="12:13" ht="17.25" customHeight="1">
      <c r="L54" s="46"/>
      <c r="M54" s="48"/>
    </row>
    <row r="55" spans="12:13" ht="2.25" customHeight="1"/>
    <row r="56" spans="12:13" ht="18" customHeight="1"/>
    <row r="57" spans="12:13" ht="16.5" customHeight="1"/>
  </sheetData>
  <mergeCells count="3">
    <mergeCell ref="A4:D5"/>
    <mergeCell ref="K4:K5"/>
    <mergeCell ref="A6:D6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N50"/>
  <sheetViews>
    <sheetView showGridLines="0" workbookViewId="0">
      <selection activeCell="D1" sqref="D1:D2"/>
    </sheetView>
  </sheetViews>
  <sheetFormatPr defaultColWidth="9.09765625" defaultRowHeight="21.75"/>
  <cols>
    <col min="1" max="1" width="1.3984375" style="25" customWidth="1"/>
    <col min="2" max="2" width="1.69921875" style="25" customWidth="1"/>
    <col min="3" max="3" width="4.09765625" style="25" customWidth="1"/>
    <col min="4" max="4" width="5.296875" style="25" customWidth="1"/>
    <col min="5" max="5" width="5.59765625" style="25" customWidth="1"/>
    <col min="6" max="10" width="12.69921875" style="25" customWidth="1"/>
    <col min="11" max="11" width="1.69921875" style="25" customWidth="1"/>
    <col min="12" max="12" width="1.69921875" style="6" customWidth="1"/>
    <col min="13" max="13" width="21.09765625" style="25" customWidth="1"/>
    <col min="14" max="14" width="2.296875" style="25" customWidth="1"/>
    <col min="15" max="15" width="4.3984375" style="6" customWidth="1"/>
    <col min="16" max="16384" width="9.09765625" style="6"/>
  </cols>
  <sheetData>
    <row r="1" spans="1:14" s="3" customFormat="1">
      <c r="B1" s="41" t="s">
        <v>0</v>
      </c>
      <c r="C1" s="41"/>
      <c r="D1" s="42">
        <v>15.3</v>
      </c>
      <c r="E1" s="41" t="s">
        <v>162</v>
      </c>
      <c r="G1" s="41"/>
      <c r="H1" s="41"/>
      <c r="I1" s="41"/>
      <c r="J1" s="41"/>
      <c r="K1" s="1"/>
      <c r="M1" s="1"/>
      <c r="N1" s="25"/>
    </row>
    <row r="2" spans="1:14" s="5" customFormat="1">
      <c r="B2" s="1" t="s">
        <v>122</v>
      </c>
      <c r="C2" s="4"/>
      <c r="D2" s="42">
        <v>15.3</v>
      </c>
      <c r="E2" s="1" t="s">
        <v>163</v>
      </c>
      <c r="G2" s="4"/>
      <c r="H2" s="4"/>
      <c r="I2" s="4"/>
      <c r="J2" s="4"/>
      <c r="K2" s="4"/>
      <c r="M2" s="4"/>
      <c r="N2" s="20"/>
    </row>
    <row r="3" spans="1:14" ht="3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  <c r="M3" s="6"/>
    </row>
    <row r="4" spans="1:14" s="9" customFormat="1" ht="21" customHeight="1">
      <c r="A4" s="172" t="s">
        <v>61</v>
      </c>
      <c r="B4" s="172"/>
      <c r="C4" s="172"/>
      <c r="D4" s="172"/>
      <c r="E4" s="183"/>
      <c r="F4" s="7" t="s">
        <v>152</v>
      </c>
      <c r="G4" s="8" t="s">
        <v>153</v>
      </c>
      <c r="H4" s="8" t="s">
        <v>154</v>
      </c>
      <c r="I4" s="8">
        <v>2558</v>
      </c>
      <c r="J4" s="8" t="s">
        <v>155</v>
      </c>
      <c r="K4" s="186" t="s">
        <v>90</v>
      </c>
      <c r="L4" s="172"/>
      <c r="M4" s="172"/>
    </row>
    <row r="5" spans="1:14" s="9" customFormat="1" ht="21" customHeight="1">
      <c r="A5" s="184"/>
      <c r="B5" s="184"/>
      <c r="C5" s="184"/>
      <c r="D5" s="184"/>
      <c r="E5" s="185"/>
      <c r="F5" s="79" t="s">
        <v>144</v>
      </c>
      <c r="G5" s="80" t="s">
        <v>145</v>
      </c>
      <c r="H5" s="79" t="s">
        <v>146</v>
      </c>
      <c r="I5" s="79" t="s">
        <v>147</v>
      </c>
      <c r="J5" s="79" t="s">
        <v>143</v>
      </c>
      <c r="K5" s="187"/>
      <c r="L5" s="184"/>
      <c r="M5" s="184"/>
      <c r="N5" s="20"/>
    </row>
    <row r="6" spans="1:14" s="9" customFormat="1" ht="27" customHeight="1">
      <c r="A6" s="51"/>
      <c r="B6" s="51"/>
      <c r="C6" s="51"/>
      <c r="D6" s="51"/>
      <c r="E6" s="52"/>
      <c r="F6" s="188" t="s">
        <v>138</v>
      </c>
      <c r="G6" s="189"/>
      <c r="H6" s="189"/>
      <c r="I6" s="189"/>
      <c r="J6" s="190"/>
      <c r="K6" s="53"/>
      <c r="L6" s="51"/>
      <c r="M6" s="51"/>
      <c r="N6" s="20"/>
    </row>
    <row r="7" spans="1:14" s="5" customFormat="1" ht="21" customHeight="1">
      <c r="A7" s="179" t="s">
        <v>86</v>
      </c>
      <c r="B7" s="179"/>
      <c r="C7" s="179"/>
      <c r="D7" s="179"/>
      <c r="E7" s="180"/>
      <c r="F7" s="82">
        <f>F8+F12+F15</f>
        <v>8741</v>
      </c>
      <c r="G7" s="83">
        <f>SUM(G8,G12,G15)</f>
        <v>8565</v>
      </c>
      <c r="H7" s="83">
        <f>SUM(H8,H12,H15)</f>
        <v>9436</v>
      </c>
      <c r="I7" s="82">
        <f>SUM(I8,I12,I15)</f>
        <v>8074</v>
      </c>
      <c r="J7" s="82">
        <f>SUM(J8,J12,J15)</f>
        <v>8216</v>
      </c>
      <c r="K7" s="181" t="s">
        <v>2</v>
      </c>
      <c r="L7" s="177"/>
      <c r="M7" s="182"/>
      <c r="N7" s="4"/>
    </row>
    <row r="8" spans="1:14" s="48" customFormat="1" ht="19.5" customHeight="1">
      <c r="A8" s="47" t="s">
        <v>18</v>
      </c>
      <c r="E8" s="49"/>
      <c r="F8" s="84">
        <f>SUM(F9:F11)</f>
        <v>1261</v>
      </c>
      <c r="G8" s="85">
        <f>SUM(G9:G11)</f>
        <v>1239</v>
      </c>
      <c r="H8" s="85">
        <f>SUM(H9:H11)</f>
        <v>1181</v>
      </c>
      <c r="I8" s="72">
        <v>1143</v>
      </c>
      <c r="J8" s="72">
        <v>1132</v>
      </c>
      <c r="K8" s="50" t="s">
        <v>76</v>
      </c>
      <c r="M8" s="46"/>
      <c r="N8" s="46"/>
    </row>
    <row r="9" spans="1:14" s="48" customFormat="1" ht="19.5" customHeight="1">
      <c r="B9" s="48" t="s">
        <v>66</v>
      </c>
      <c r="E9" s="49"/>
      <c r="F9" s="86">
        <v>991</v>
      </c>
      <c r="G9" s="87">
        <v>1033</v>
      </c>
      <c r="H9" s="88">
        <v>934</v>
      </c>
      <c r="I9" s="89">
        <v>913</v>
      </c>
      <c r="J9" s="89">
        <v>884</v>
      </c>
      <c r="K9" s="50"/>
      <c r="L9" s="48" t="s">
        <v>71</v>
      </c>
      <c r="M9" s="46"/>
      <c r="N9" s="46"/>
    </row>
    <row r="10" spans="1:14" s="48" customFormat="1" ht="19.5" customHeight="1">
      <c r="B10" s="48" t="s">
        <v>67</v>
      </c>
      <c r="E10" s="49"/>
      <c r="F10" s="86">
        <v>130</v>
      </c>
      <c r="G10" s="87">
        <v>93</v>
      </c>
      <c r="H10" s="88">
        <v>105</v>
      </c>
      <c r="I10" s="89">
        <v>122</v>
      </c>
      <c r="J10" s="89">
        <v>131</v>
      </c>
      <c r="K10" s="50"/>
      <c r="L10" s="48" t="s">
        <v>62</v>
      </c>
      <c r="M10" s="46"/>
      <c r="N10" s="46"/>
    </row>
    <row r="11" spans="1:14" s="48" customFormat="1" ht="19.5" customHeight="1">
      <c r="B11" s="48" t="s">
        <v>68</v>
      </c>
      <c r="E11" s="49"/>
      <c r="F11" s="86">
        <v>140</v>
      </c>
      <c r="G11" s="87">
        <v>113</v>
      </c>
      <c r="H11" s="88">
        <v>142</v>
      </c>
      <c r="I11" s="89">
        <v>108</v>
      </c>
      <c r="J11" s="89">
        <v>117</v>
      </c>
      <c r="K11" s="50"/>
      <c r="L11" s="48" t="s">
        <v>63</v>
      </c>
      <c r="M11" s="46"/>
      <c r="N11" s="46"/>
    </row>
    <row r="12" spans="1:14" s="47" customFormat="1" ht="19.5" customHeight="1">
      <c r="A12" s="170" t="s">
        <v>19</v>
      </c>
      <c r="E12" s="171"/>
      <c r="F12" s="84">
        <f>SUM(F13:F14)</f>
        <v>7472</v>
      </c>
      <c r="G12" s="85">
        <f>SUM(G13:G14)</f>
        <v>7326</v>
      </c>
      <c r="H12" s="85">
        <f>SUM(H13:H14)</f>
        <v>8247</v>
      </c>
      <c r="I12" s="72">
        <v>6922</v>
      </c>
      <c r="J12" s="72">
        <v>7076</v>
      </c>
      <c r="K12" s="66" t="s">
        <v>77</v>
      </c>
      <c r="M12" s="45"/>
      <c r="N12" s="45"/>
    </row>
    <row r="13" spans="1:14" s="48" customFormat="1" ht="19.5" customHeight="1">
      <c r="B13" s="48" t="s">
        <v>67</v>
      </c>
      <c r="E13" s="49"/>
      <c r="F13" s="86">
        <v>2179</v>
      </c>
      <c r="G13" s="87">
        <v>2657</v>
      </c>
      <c r="H13" s="88">
        <v>2660</v>
      </c>
      <c r="I13" s="89">
        <v>2705</v>
      </c>
      <c r="J13" s="89">
        <v>2859</v>
      </c>
      <c r="K13" s="50"/>
      <c r="L13" s="48" t="s">
        <v>64</v>
      </c>
      <c r="M13" s="46"/>
      <c r="N13" s="46"/>
    </row>
    <row r="14" spans="1:14" s="48" customFormat="1" ht="19.5" customHeight="1">
      <c r="B14" s="48" t="s">
        <v>68</v>
      </c>
      <c r="F14" s="86">
        <v>5293</v>
      </c>
      <c r="G14" s="87">
        <v>4669</v>
      </c>
      <c r="H14" s="88">
        <v>5587</v>
      </c>
      <c r="I14" s="89">
        <v>4217</v>
      </c>
      <c r="J14" s="89">
        <v>4217</v>
      </c>
      <c r="K14" s="50"/>
      <c r="L14" s="48" t="s">
        <v>65</v>
      </c>
      <c r="N14" s="46"/>
    </row>
    <row r="15" spans="1:14" s="47" customFormat="1" ht="19.5" customHeight="1">
      <c r="A15" s="170" t="s">
        <v>69</v>
      </c>
      <c r="E15" s="171"/>
      <c r="F15" s="84">
        <v>8</v>
      </c>
      <c r="G15" s="90" t="s">
        <v>148</v>
      </c>
      <c r="H15" s="85">
        <v>8</v>
      </c>
      <c r="I15" s="72">
        <v>9</v>
      </c>
      <c r="J15" s="72">
        <v>8</v>
      </c>
      <c r="K15" s="66" t="s">
        <v>78</v>
      </c>
      <c r="L15" s="45"/>
      <c r="N15" s="45"/>
    </row>
    <row r="16" spans="1:14" s="9" customFormat="1" ht="25.5" customHeight="1">
      <c r="A16" s="51"/>
      <c r="B16" s="51"/>
      <c r="C16" s="51"/>
      <c r="D16" s="51"/>
      <c r="E16" s="52"/>
      <c r="F16" s="191" t="s">
        <v>139</v>
      </c>
      <c r="G16" s="179"/>
      <c r="H16" s="179"/>
      <c r="I16" s="179"/>
      <c r="J16" s="180"/>
      <c r="K16" s="53"/>
      <c r="L16" s="51"/>
      <c r="M16" s="51"/>
      <c r="N16" s="20"/>
    </row>
    <row r="17" spans="1:14" s="5" customFormat="1" ht="21" customHeight="1">
      <c r="A17" s="179" t="s">
        <v>86</v>
      </c>
      <c r="B17" s="179"/>
      <c r="C17" s="179"/>
      <c r="D17" s="179"/>
      <c r="E17" s="180"/>
      <c r="F17" s="82">
        <f>F18+F22</f>
        <v>793</v>
      </c>
      <c r="G17" s="83">
        <f>G18+G22</f>
        <v>916</v>
      </c>
      <c r="H17" s="83">
        <f>H18+H22</f>
        <v>675</v>
      </c>
      <c r="I17" s="83">
        <f>I18+I22</f>
        <v>345</v>
      </c>
      <c r="J17" s="83">
        <f>J18+J22</f>
        <v>637</v>
      </c>
      <c r="K17" s="181" t="s">
        <v>2</v>
      </c>
      <c r="L17" s="177"/>
      <c r="M17" s="182"/>
      <c r="N17" s="4"/>
    </row>
    <row r="18" spans="1:14" s="48" customFormat="1" ht="19.5" customHeight="1">
      <c r="A18" s="48" t="s">
        <v>18</v>
      </c>
      <c r="E18" s="49"/>
      <c r="F18" s="84">
        <f>SUM(F19:F21)</f>
        <v>44</v>
      </c>
      <c r="G18" s="85">
        <f>SUM(G19:G21)</f>
        <v>39</v>
      </c>
      <c r="H18" s="85">
        <f>SUM(H19:H21)</f>
        <v>32</v>
      </c>
      <c r="I18" s="91">
        <v>11</v>
      </c>
      <c r="J18" s="91">
        <v>54</v>
      </c>
      <c r="K18" s="50" t="s">
        <v>76</v>
      </c>
      <c r="M18" s="46"/>
      <c r="N18" s="46"/>
    </row>
    <row r="19" spans="1:14" s="48" customFormat="1" ht="19.5" customHeight="1">
      <c r="B19" s="48" t="s">
        <v>66</v>
      </c>
      <c r="E19" s="49"/>
      <c r="F19" s="86">
        <v>35</v>
      </c>
      <c r="G19" s="87">
        <v>23</v>
      </c>
      <c r="H19" s="88">
        <v>21</v>
      </c>
      <c r="I19" s="92">
        <v>6</v>
      </c>
      <c r="J19" s="92">
        <v>16</v>
      </c>
      <c r="K19" s="50"/>
      <c r="L19" s="48" t="s">
        <v>71</v>
      </c>
      <c r="M19" s="46"/>
      <c r="N19" s="46"/>
    </row>
    <row r="20" spans="1:14" s="48" customFormat="1" ht="19.5" customHeight="1">
      <c r="B20" s="48" t="s">
        <v>67</v>
      </c>
      <c r="E20" s="49"/>
      <c r="F20" s="86">
        <v>6</v>
      </c>
      <c r="G20" s="87">
        <v>6</v>
      </c>
      <c r="H20" s="88">
        <v>6</v>
      </c>
      <c r="I20" s="92">
        <v>3</v>
      </c>
      <c r="J20" s="92">
        <v>31</v>
      </c>
      <c r="K20" s="50"/>
      <c r="L20" s="48" t="s">
        <v>62</v>
      </c>
      <c r="M20" s="46"/>
      <c r="N20" s="46"/>
    </row>
    <row r="21" spans="1:14" s="48" customFormat="1" ht="19.5" customHeight="1">
      <c r="B21" s="48" t="s">
        <v>68</v>
      </c>
      <c r="E21" s="49"/>
      <c r="F21" s="86">
        <v>3</v>
      </c>
      <c r="G21" s="87">
        <v>10</v>
      </c>
      <c r="H21" s="88">
        <v>5</v>
      </c>
      <c r="I21" s="92">
        <v>2</v>
      </c>
      <c r="J21" s="92">
        <v>7</v>
      </c>
      <c r="K21" s="50"/>
      <c r="L21" s="48" t="s">
        <v>63</v>
      </c>
      <c r="M21" s="46"/>
      <c r="N21" s="46"/>
    </row>
    <row r="22" spans="1:14" s="48" customFormat="1" ht="19.5" customHeight="1">
      <c r="A22" s="48" t="s">
        <v>19</v>
      </c>
      <c r="E22" s="49"/>
      <c r="F22" s="84">
        <f>SUM(F23:F24)</f>
        <v>749</v>
      </c>
      <c r="G22" s="85">
        <f>SUM(G23:G24)</f>
        <v>877</v>
      </c>
      <c r="H22" s="85">
        <f>SUM(H23:H24)</f>
        <v>643</v>
      </c>
      <c r="I22" s="91">
        <v>334</v>
      </c>
      <c r="J22" s="91">
        <v>583</v>
      </c>
      <c r="K22" s="50" t="s">
        <v>77</v>
      </c>
      <c r="M22" s="46"/>
      <c r="N22" s="46"/>
    </row>
    <row r="23" spans="1:14" s="48" customFormat="1" ht="19.5" customHeight="1">
      <c r="B23" s="48" t="s">
        <v>67</v>
      </c>
      <c r="E23" s="49"/>
      <c r="F23" s="86">
        <v>298</v>
      </c>
      <c r="G23" s="87">
        <v>365</v>
      </c>
      <c r="H23" s="88">
        <v>264</v>
      </c>
      <c r="I23" s="92">
        <v>181</v>
      </c>
      <c r="J23" s="92">
        <v>289</v>
      </c>
      <c r="K23" s="50"/>
      <c r="L23" s="48" t="s">
        <v>64</v>
      </c>
      <c r="M23" s="46"/>
      <c r="N23" s="46"/>
    </row>
    <row r="24" spans="1:14" s="48" customFormat="1" ht="19.5" customHeight="1">
      <c r="B24" s="48" t="s">
        <v>68</v>
      </c>
      <c r="F24" s="86">
        <v>451</v>
      </c>
      <c r="G24" s="87">
        <v>512</v>
      </c>
      <c r="H24" s="88">
        <v>379</v>
      </c>
      <c r="I24" s="92">
        <v>153</v>
      </c>
      <c r="J24" s="92">
        <v>294</v>
      </c>
      <c r="K24" s="50"/>
      <c r="L24" s="48" t="s">
        <v>65</v>
      </c>
      <c r="N24" s="46"/>
    </row>
    <row r="25" spans="1:14" s="48" customFormat="1" ht="19.5" customHeight="1">
      <c r="A25" s="48" t="s">
        <v>69</v>
      </c>
      <c r="E25" s="49"/>
      <c r="F25" s="72" t="s">
        <v>148</v>
      </c>
      <c r="G25" s="90" t="s">
        <v>148</v>
      </c>
      <c r="H25" s="85" t="s">
        <v>148</v>
      </c>
      <c r="I25" s="91" t="s">
        <v>148</v>
      </c>
      <c r="J25" s="91" t="s">
        <v>148</v>
      </c>
      <c r="K25" s="50" t="s">
        <v>78</v>
      </c>
      <c r="L25" s="46"/>
      <c r="N25" s="46"/>
    </row>
    <row r="26" spans="1:14" s="9" customFormat="1" ht="3.75" customHeight="1">
      <c r="A26" s="21"/>
      <c r="B26" s="21"/>
      <c r="C26" s="21"/>
      <c r="D26" s="21"/>
      <c r="E26" s="22"/>
      <c r="F26" s="23"/>
      <c r="G26" s="23"/>
      <c r="H26" s="24"/>
      <c r="I26" s="22"/>
      <c r="J26" s="21"/>
      <c r="K26" s="23"/>
      <c r="L26" s="21"/>
      <c r="M26" s="21"/>
      <c r="N26" s="20"/>
    </row>
    <row r="27" spans="1:14" s="9" customFormat="1" ht="3.75" customHeight="1">
      <c r="A27" s="20"/>
      <c r="B27" s="20"/>
      <c r="C27" s="20"/>
      <c r="D27" s="20"/>
      <c r="E27" s="20"/>
      <c r="F27" s="20"/>
      <c r="G27" s="20"/>
      <c r="H27" s="20"/>
      <c r="I27" s="20"/>
      <c r="J27" s="20"/>
      <c r="K27" s="20"/>
      <c r="N27" s="20"/>
    </row>
    <row r="28" spans="1:14" s="9" customFormat="1" ht="19.5">
      <c r="A28" s="20"/>
      <c r="B28" s="70" t="s">
        <v>158</v>
      </c>
      <c r="C28" s="20"/>
      <c r="D28" s="20"/>
      <c r="E28" s="20"/>
      <c r="F28" s="20"/>
      <c r="I28" s="70" t="s">
        <v>165</v>
      </c>
      <c r="J28" s="20"/>
      <c r="K28" s="20"/>
      <c r="N28" s="20"/>
    </row>
    <row r="29" spans="1:14" s="9" customFormat="1" ht="16.5" customHeight="1">
      <c r="A29" s="20"/>
      <c r="C29" s="20"/>
      <c r="D29" s="20"/>
      <c r="E29" s="20"/>
      <c r="F29" s="20"/>
      <c r="G29" s="20"/>
      <c r="H29" s="20"/>
      <c r="I29" s="20"/>
      <c r="J29" s="20"/>
      <c r="K29" s="20"/>
      <c r="M29" s="20"/>
      <c r="N29" s="20"/>
    </row>
    <row r="30" spans="1:14" s="9" customFormat="1" ht="19.5">
      <c r="A30" s="20"/>
      <c r="B30" s="20"/>
      <c r="C30" s="20"/>
      <c r="D30" s="20"/>
      <c r="E30" s="20"/>
      <c r="F30" s="20"/>
      <c r="G30" s="20"/>
      <c r="H30" s="20"/>
      <c r="I30" s="20"/>
      <c r="J30" s="20"/>
      <c r="K30" s="20"/>
      <c r="M30" s="20"/>
      <c r="N30" s="20"/>
    </row>
    <row r="31" spans="1:14" s="9" customFormat="1" ht="19.5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20"/>
      <c r="M31" s="20"/>
      <c r="N31" s="20"/>
    </row>
    <row r="32" spans="1:14" s="9" customFormat="1" ht="19.5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20"/>
      <c r="M32" s="20"/>
      <c r="N32" s="20"/>
    </row>
    <row r="33" spans="1:14" s="9" customFormat="1" ht="19.5">
      <c r="A33" s="20"/>
      <c r="B33" s="20"/>
      <c r="C33" s="20"/>
      <c r="D33" s="20"/>
      <c r="E33" s="20"/>
      <c r="F33" s="20"/>
      <c r="G33" s="20"/>
      <c r="H33" s="20"/>
      <c r="I33" s="20"/>
      <c r="J33" s="20"/>
      <c r="K33" s="20"/>
      <c r="M33" s="20"/>
      <c r="N33" s="20"/>
    </row>
    <row r="34" spans="1:14" s="9" customFormat="1" ht="19.5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M34" s="20"/>
      <c r="N34" s="20"/>
    </row>
    <row r="35" spans="1:14" s="9" customFormat="1" ht="19.5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M35" s="20"/>
      <c r="N35" s="20"/>
    </row>
    <row r="36" spans="1:14" s="9" customFormat="1" ht="19.5">
      <c r="A36" s="20"/>
      <c r="B36" s="20"/>
      <c r="C36" s="20"/>
      <c r="D36" s="20"/>
      <c r="E36" s="20"/>
      <c r="F36" s="20"/>
      <c r="G36" s="20"/>
      <c r="H36" s="20"/>
      <c r="I36" s="20"/>
      <c r="J36" s="20"/>
      <c r="K36" s="20"/>
      <c r="M36" s="20"/>
      <c r="N36" s="20"/>
    </row>
    <row r="37" spans="1:14" s="9" customFormat="1" ht="19.5">
      <c r="A37" s="20"/>
      <c r="B37" s="20"/>
      <c r="C37" s="20"/>
      <c r="D37" s="20"/>
      <c r="E37" s="20"/>
      <c r="F37" s="20"/>
      <c r="G37" s="20"/>
      <c r="H37" s="20"/>
      <c r="I37" s="20"/>
      <c r="J37" s="20"/>
      <c r="K37" s="20"/>
      <c r="M37" s="20"/>
      <c r="N37" s="20"/>
    </row>
    <row r="38" spans="1:14" s="9" customFormat="1" ht="19.5">
      <c r="A38" s="20"/>
      <c r="B38" s="20"/>
      <c r="C38" s="20"/>
      <c r="D38" s="20"/>
      <c r="E38" s="20"/>
      <c r="F38" s="20"/>
      <c r="G38" s="20"/>
      <c r="H38" s="20"/>
      <c r="I38" s="20"/>
      <c r="J38" s="20"/>
      <c r="K38" s="20"/>
      <c r="M38" s="20"/>
      <c r="N38" s="20"/>
    </row>
    <row r="39" spans="1:14" s="9" customFormat="1" ht="19.5">
      <c r="A39" s="20"/>
      <c r="B39" s="20"/>
      <c r="C39" s="20"/>
      <c r="D39" s="20"/>
      <c r="E39" s="20"/>
      <c r="F39" s="20"/>
      <c r="G39" s="20"/>
      <c r="H39" s="20"/>
      <c r="I39" s="20"/>
      <c r="J39" s="20"/>
      <c r="K39" s="20"/>
      <c r="M39" s="20"/>
      <c r="N39" s="20"/>
    </row>
    <row r="40" spans="1:14" s="9" customFormat="1" ht="19.5">
      <c r="A40" s="20"/>
      <c r="B40" s="20"/>
      <c r="C40" s="20"/>
      <c r="D40" s="20"/>
      <c r="E40" s="20"/>
      <c r="F40" s="20"/>
      <c r="G40" s="20"/>
      <c r="H40" s="20"/>
      <c r="I40" s="20"/>
      <c r="J40" s="20"/>
      <c r="K40" s="20"/>
      <c r="M40" s="20"/>
      <c r="N40" s="20"/>
    </row>
    <row r="41" spans="1:14" s="9" customFormat="1" ht="19.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M41" s="20"/>
      <c r="N41" s="20"/>
    </row>
    <row r="42" spans="1:14" s="9" customFormat="1" ht="19.5">
      <c r="A42" s="20"/>
      <c r="B42" s="20"/>
      <c r="C42" s="20"/>
      <c r="D42" s="20"/>
      <c r="E42" s="20"/>
      <c r="F42" s="20"/>
      <c r="G42" s="20"/>
      <c r="H42" s="20"/>
      <c r="I42" s="20"/>
      <c r="J42" s="20"/>
      <c r="K42" s="20"/>
      <c r="M42" s="20"/>
      <c r="N42" s="20"/>
    </row>
    <row r="43" spans="1:14" s="9" customFormat="1" ht="19.5">
      <c r="A43" s="20"/>
      <c r="B43" s="20"/>
      <c r="C43" s="20"/>
      <c r="D43" s="20"/>
      <c r="E43" s="20"/>
      <c r="F43" s="20"/>
      <c r="G43" s="20"/>
      <c r="H43" s="20"/>
      <c r="I43" s="20"/>
      <c r="J43" s="20"/>
      <c r="K43" s="20"/>
      <c r="M43" s="20"/>
      <c r="N43" s="20"/>
    </row>
    <row r="44" spans="1:14" s="9" customFormat="1" ht="19.5">
      <c r="A44" s="20"/>
      <c r="B44" s="20"/>
      <c r="C44" s="20"/>
      <c r="D44" s="20"/>
      <c r="E44" s="20"/>
      <c r="F44" s="20"/>
      <c r="G44" s="20"/>
      <c r="H44" s="20"/>
      <c r="I44" s="20"/>
      <c r="J44" s="20"/>
      <c r="K44" s="20"/>
      <c r="M44" s="20"/>
      <c r="N44" s="20"/>
    </row>
    <row r="45" spans="1:14" s="9" customFormat="1" ht="19.5">
      <c r="A45" s="20"/>
      <c r="B45" s="20"/>
      <c r="C45" s="20"/>
      <c r="D45" s="20"/>
      <c r="E45" s="20"/>
      <c r="F45" s="20"/>
      <c r="G45" s="20"/>
      <c r="H45" s="20"/>
      <c r="I45" s="20"/>
      <c r="J45" s="20"/>
      <c r="K45" s="20"/>
      <c r="M45" s="20"/>
      <c r="N45" s="20"/>
    </row>
    <row r="46" spans="1:14" s="9" customFormat="1" ht="19.5">
      <c r="A46" s="20"/>
      <c r="B46" s="20"/>
      <c r="C46" s="20"/>
      <c r="D46" s="20"/>
      <c r="E46" s="20"/>
      <c r="F46" s="20"/>
      <c r="G46" s="20"/>
      <c r="H46" s="20"/>
      <c r="I46" s="20"/>
      <c r="J46" s="20"/>
      <c r="K46" s="20"/>
      <c r="M46" s="20"/>
      <c r="N46" s="20"/>
    </row>
    <row r="47" spans="1:14" s="9" customFormat="1" ht="19.5">
      <c r="A47" s="20"/>
      <c r="B47" s="20"/>
      <c r="C47" s="20"/>
      <c r="D47" s="20"/>
      <c r="E47" s="20"/>
      <c r="F47" s="20"/>
      <c r="G47" s="20"/>
      <c r="H47" s="20"/>
      <c r="I47" s="20"/>
      <c r="J47" s="20"/>
      <c r="K47" s="20"/>
      <c r="M47" s="20"/>
      <c r="N47" s="20"/>
    </row>
    <row r="48" spans="1:14" s="9" customFormat="1" ht="19.5">
      <c r="A48" s="20"/>
      <c r="B48" s="20"/>
      <c r="C48" s="20"/>
      <c r="D48" s="20"/>
      <c r="E48" s="20"/>
      <c r="F48" s="20"/>
      <c r="G48" s="20"/>
      <c r="H48" s="20"/>
      <c r="I48" s="20"/>
      <c r="J48" s="20"/>
      <c r="K48" s="20"/>
      <c r="M48" s="20"/>
      <c r="N48" s="20"/>
    </row>
    <row r="49" spans="1:14" s="9" customFormat="1" ht="19.5">
      <c r="A49" s="20"/>
      <c r="B49" s="20"/>
      <c r="C49" s="20"/>
      <c r="D49" s="20"/>
      <c r="E49" s="20"/>
      <c r="F49" s="20"/>
      <c r="G49" s="20"/>
      <c r="H49" s="20"/>
      <c r="I49" s="20"/>
      <c r="J49" s="20"/>
      <c r="K49" s="20"/>
      <c r="M49" s="20"/>
      <c r="N49" s="20"/>
    </row>
    <row r="50" spans="1:14" s="9" customFormat="1" ht="19.5">
      <c r="A50" s="20"/>
      <c r="B50" s="20"/>
      <c r="C50" s="20"/>
      <c r="D50" s="20"/>
      <c r="E50" s="20"/>
      <c r="F50" s="20"/>
      <c r="G50" s="20"/>
      <c r="H50" s="20"/>
      <c r="I50" s="20"/>
      <c r="J50" s="20"/>
      <c r="K50" s="20"/>
      <c r="M50" s="20"/>
      <c r="N50" s="20"/>
    </row>
  </sheetData>
  <mergeCells count="8">
    <mergeCell ref="A17:E17"/>
    <mergeCell ref="K17:M17"/>
    <mergeCell ref="A4:E5"/>
    <mergeCell ref="A7:E7"/>
    <mergeCell ref="K7:M7"/>
    <mergeCell ref="K4:M5"/>
    <mergeCell ref="F6:J6"/>
    <mergeCell ref="F16:J16"/>
  </mergeCells>
  <phoneticPr fontId="1" type="noConversion"/>
  <pageMargins left="0.55118110236220474" right="0.35433070866141736" top="0.78740157480314965" bottom="0.59055118110236227" header="0.51181102362204722" footer="0.51181102362204722"/>
  <pageSetup paperSize="9" scale="90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U33"/>
  <sheetViews>
    <sheetView showGridLines="0" view="pageBreakPreview" topLeftCell="A2" zoomScaleNormal="100" zoomScaleSheetLayoutView="100" workbookViewId="0">
      <selection activeCell="D1" sqref="D1:D2"/>
    </sheetView>
  </sheetViews>
  <sheetFormatPr defaultColWidth="9.09765625" defaultRowHeight="21.75"/>
  <cols>
    <col min="1" max="1" width="1.8984375" style="25" customWidth="1"/>
    <col min="2" max="2" width="4.3984375" style="25" customWidth="1"/>
    <col min="3" max="3" width="5.3984375" style="25" customWidth="1"/>
    <col min="4" max="4" width="0.59765625" style="25" customWidth="1"/>
    <col min="5" max="5" width="6.69921875" style="25" customWidth="1"/>
    <col min="6" max="7" width="5.796875" style="25" customWidth="1"/>
    <col min="8" max="8" width="3.69921875" style="25" bestFit="1" customWidth="1"/>
    <col min="9" max="10" width="5.796875" style="25" customWidth="1"/>
    <col min="11" max="11" width="3.69921875" style="25" bestFit="1" customWidth="1"/>
    <col min="12" max="14" width="6.69921875" style="25" customWidth="1"/>
    <col min="15" max="15" width="4.3984375" style="25" bestFit="1" customWidth="1"/>
    <col min="16" max="17" width="6.296875" style="25" customWidth="1"/>
    <col min="18" max="18" width="6.69921875" style="25" customWidth="1"/>
    <col min="19" max="19" width="0.8984375" style="25" customWidth="1"/>
    <col min="20" max="20" width="12.3984375" style="25" bestFit="1" customWidth="1"/>
    <col min="21" max="21" width="3.09765625" style="25" customWidth="1"/>
    <col min="22" max="22" width="4.8984375" style="6" customWidth="1"/>
    <col min="23" max="23" width="9.09765625" style="6" customWidth="1"/>
    <col min="24" max="16384" width="9.09765625" style="6"/>
  </cols>
  <sheetData>
    <row r="1" spans="1:21" s="44" customFormat="1">
      <c r="A1" s="41"/>
      <c r="B1" s="41" t="s">
        <v>0</v>
      </c>
      <c r="C1" s="42">
        <v>15.4</v>
      </c>
      <c r="D1" s="41" t="s">
        <v>211</v>
      </c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3"/>
    </row>
    <row r="2" spans="1:21" s="47" customFormat="1">
      <c r="A2" s="45"/>
      <c r="B2" s="1" t="s">
        <v>122</v>
      </c>
      <c r="C2" s="42">
        <v>15.4</v>
      </c>
      <c r="D2" s="41" t="s">
        <v>212</v>
      </c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6"/>
    </row>
    <row r="3" spans="1:21" ht="6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</row>
    <row r="4" spans="1:21" s="31" customFormat="1" ht="20.25" customHeight="1">
      <c r="A4" s="172" t="s">
        <v>79</v>
      </c>
      <c r="B4" s="172"/>
      <c r="C4" s="172"/>
      <c r="D4" s="183"/>
      <c r="E4" s="198" t="s">
        <v>140</v>
      </c>
      <c r="F4" s="199"/>
      <c r="G4" s="199"/>
      <c r="H4" s="199"/>
      <c r="I4" s="199"/>
      <c r="J4" s="199"/>
      <c r="K4" s="199"/>
      <c r="L4" s="199"/>
      <c r="M4" s="199"/>
      <c r="N4" s="199"/>
      <c r="O4" s="200"/>
      <c r="P4" s="201" t="s">
        <v>28</v>
      </c>
      <c r="Q4" s="202"/>
      <c r="R4" s="203"/>
      <c r="S4" s="186" t="s">
        <v>48</v>
      </c>
      <c r="T4" s="172"/>
    </row>
    <row r="5" spans="1:21" s="31" customFormat="1" ht="21" customHeight="1">
      <c r="A5" s="192"/>
      <c r="B5" s="192"/>
      <c r="C5" s="192"/>
      <c r="D5" s="193"/>
      <c r="E5" s="9"/>
      <c r="F5" s="204" t="s">
        <v>33</v>
      </c>
      <c r="G5" s="205"/>
      <c r="H5" s="206"/>
      <c r="I5" s="198" t="s">
        <v>34</v>
      </c>
      <c r="J5" s="199"/>
      <c r="K5" s="199"/>
      <c r="L5" s="198" t="s">
        <v>35</v>
      </c>
      <c r="M5" s="199"/>
      <c r="N5" s="199"/>
      <c r="O5" s="200"/>
      <c r="P5" s="207" t="s">
        <v>29</v>
      </c>
      <c r="Q5" s="208"/>
      <c r="R5" s="209"/>
      <c r="S5" s="196"/>
      <c r="T5" s="192"/>
    </row>
    <row r="6" spans="1:21" s="31" customFormat="1" ht="18.75" customHeight="1">
      <c r="A6" s="192"/>
      <c r="B6" s="192"/>
      <c r="C6" s="192"/>
      <c r="D6" s="193"/>
      <c r="E6" s="110"/>
      <c r="F6" s="110"/>
      <c r="G6" s="110" t="s">
        <v>21</v>
      </c>
      <c r="H6" s="111"/>
      <c r="I6" s="110"/>
      <c r="J6" s="110" t="s">
        <v>21</v>
      </c>
      <c r="K6" s="111"/>
      <c r="L6" s="110"/>
      <c r="M6" s="110" t="s">
        <v>21</v>
      </c>
      <c r="N6" s="111"/>
      <c r="O6" s="111"/>
      <c r="P6" s="110"/>
      <c r="Q6" s="112"/>
      <c r="R6" s="112"/>
      <c r="S6" s="196"/>
      <c r="T6" s="192"/>
    </row>
    <row r="7" spans="1:21" s="31" customFormat="1" ht="18.75" customHeight="1">
      <c r="A7" s="192"/>
      <c r="B7" s="192"/>
      <c r="C7" s="192"/>
      <c r="D7" s="193"/>
      <c r="E7" s="110" t="s">
        <v>175</v>
      </c>
      <c r="F7" s="110" t="s">
        <v>1</v>
      </c>
      <c r="G7" s="110" t="s">
        <v>22</v>
      </c>
      <c r="H7" s="110" t="s">
        <v>25</v>
      </c>
      <c r="I7" s="110" t="s">
        <v>1</v>
      </c>
      <c r="J7" s="110" t="s">
        <v>22</v>
      </c>
      <c r="K7" s="110" t="s">
        <v>25</v>
      </c>
      <c r="L7" s="110" t="s">
        <v>1</v>
      </c>
      <c r="M7" s="110" t="s">
        <v>22</v>
      </c>
      <c r="N7" s="110" t="s">
        <v>25</v>
      </c>
      <c r="O7" s="110" t="s">
        <v>30</v>
      </c>
      <c r="P7" s="113" t="s">
        <v>1</v>
      </c>
      <c r="Q7" s="15" t="s">
        <v>81</v>
      </c>
      <c r="R7" s="15" t="s">
        <v>32</v>
      </c>
      <c r="S7" s="196"/>
      <c r="T7" s="192"/>
    </row>
    <row r="8" spans="1:21" s="31" customFormat="1" ht="18" customHeight="1">
      <c r="A8" s="192"/>
      <c r="B8" s="192"/>
      <c r="C8" s="192"/>
      <c r="D8" s="193"/>
      <c r="E8" s="110" t="s">
        <v>2</v>
      </c>
      <c r="F8" s="110" t="s">
        <v>2</v>
      </c>
      <c r="G8" s="110" t="s">
        <v>23</v>
      </c>
      <c r="H8" s="110" t="s">
        <v>26</v>
      </c>
      <c r="I8" s="110" t="s">
        <v>2</v>
      </c>
      <c r="J8" s="110" t="s">
        <v>23</v>
      </c>
      <c r="K8" s="110" t="s">
        <v>26</v>
      </c>
      <c r="L8" s="110" t="s">
        <v>2</v>
      </c>
      <c r="M8" s="110" t="s">
        <v>23</v>
      </c>
      <c r="N8" s="110" t="s">
        <v>26</v>
      </c>
      <c r="O8" s="110" t="s">
        <v>31</v>
      </c>
      <c r="P8" s="113" t="s">
        <v>2</v>
      </c>
      <c r="Q8" s="15" t="s">
        <v>83</v>
      </c>
      <c r="R8" s="15" t="s">
        <v>20</v>
      </c>
      <c r="S8" s="196"/>
      <c r="T8" s="192"/>
    </row>
    <row r="9" spans="1:21" s="31" customFormat="1" ht="18" customHeight="1">
      <c r="A9" s="184"/>
      <c r="B9" s="184"/>
      <c r="C9" s="184"/>
      <c r="D9" s="185"/>
      <c r="E9" s="114"/>
      <c r="F9" s="115"/>
      <c r="G9" s="115" t="s">
        <v>24</v>
      </c>
      <c r="H9" s="115" t="s">
        <v>27</v>
      </c>
      <c r="I9" s="115"/>
      <c r="J9" s="115" t="s">
        <v>24</v>
      </c>
      <c r="K9" s="115" t="s">
        <v>27</v>
      </c>
      <c r="L9" s="115"/>
      <c r="M9" s="115" t="s">
        <v>24</v>
      </c>
      <c r="N9" s="115" t="s">
        <v>27</v>
      </c>
      <c r="O9" s="116" t="s">
        <v>47</v>
      </c>
      <c r="P9" s="116"/>
      <c r="Q9" s="79"/>
      <c r="R9" s="79"/>
      <c r="S9" s="187"/>
      <c r="T9" s="184"/>
    </row>
    <row r="10" spans="1:21" s="31" customFormat="1" ht="3" customHeight="1">
      <c r="A10" s="99"/>
      <c r="B10" s="99"/>
      <c r="C10" s="99"/>
      <c r="D10" s="100"/>
      <c r="E10" s="99"/>
      <c r="F10" s="55"/>
      <c r="G10" s="55"/>
      <c r="H10" s="55"/>
      <c r="I10" s="55"/>
      <c r="J10" s="55"/>
      <c r="K10" s="55"/>
      <c r="L10" s="55"/>
      <c r="M10" s="55"/>
      <c r="N10" s="55"/>
      <c r="O10" s="100"/>
      <c r="P10" s="100"/>
      <c r="Q10" s="56"/>
      <c r="R10" s="57"/>
      <c r="S10" s="101"/>
      <c r="T10" s="99"/>
    </row>
    <row r="11" spans="1:21" s="63" customFormat="1" ht="24.75" customHeight="1">
      <c r="A11" s="194" t="s">
        <v>86</v>
      </c>
      <c r="B11" s="194"/>
      <c r="C11" s="194"/>
      <c r="D11" s="195"/>
      <c r="E11" s="128">
        <v>100584</v>
      </c>
      <c r="F11" s="128">
        <v>531</v>
      </c>
      <c r="G11" s="128">
        <v>531</v>
      </c>
      <c r="H11" s="128" t="s">
        <v>148</v>
      </c>
      <c r="I11" s="128">
        <v>36797</v>
      </c>
      <c r="J11" s="128">
        <v>36796</v>
      </c>
      <c r="K11" s="128">
        <v>1</v>
      </c>
      <c r="L11" s="128">
        <v>63256</v>
      </c>
      <c r="M11" s="128">
        <v>61144</v>
      </c>
      <c r="N11" s="128">
        <v>2112</v>
      </c>
      <c r="O11" s="126">
        <v>0</v>
      </c>
      <c r="P11" s="151">
        <v>28056980</v>
      </c>
      <c r="Q11" s="151">
        <v>10551267</v>
      </c>
      <c r="R11" s="151">
        <v>17505713</v>
      </c>
      <c r="S11" s="197" t="s">
        <v>2</v>
      </c>
      <c r="T11" s="194"/>
      <c r="U11" s="117"/>
    </row>
    <row r="12" spans="1:21" s="63" customFormat="1" ht="18.75" customHeight="1">
      <c r="B12" s="63" t="s">
        <v>176</v>
      </c>
      <c r="D12" s="118"/>
      <c r="E12" s="128">
        <v>86739</v>
      </c>
      <c r="F12" s="128">
        <v>531</v>
      </c>
      <c r="G12" s="128">
        <v>531</v>
      </c>
      <c r="H12" s="128" t="s">
        <v>148</v>
      </c>
      <c r="I12" s="128">
        <v>36248</v>
      </c>
      <c r="J12" s="128">
        <v>36247</v>
      </c>
      <c r="K12" s="128">
        <v>1</v>
      </c>
      <c r="L12" s="128">
        <v>49960</v>
      </c>
      <c r="M12" s="128">
        <v>48983</v>
      </c>
      <c r="N12" s="128">
        <v>977</v>
      </c>
      <c r="O12" s="128">
        <v>0</v>
      </c>
      <c r="P12" s="151">
        <v>27253344</v>
      </c>
      <c r="Q12" s="151">
        <v>10017677</v>
      </c>
      <c r="R12" s="151">
        <v>17235667</v>
      </c>
      <c r="S12" s="64" t="s">
        <v>177</v>
      </c>
      <c r="U12" s="117"/>
    </row>
    <row r="13" spans="1:21" s="31" customFormat="1" ht="18.75" customHeight="1">
      <c r="B13" s="119" t="s">
        <v>178</v>
      </c>
      <c r="D13" s="118"/>
      <c r="E13" s="126">
        <v>401</v>
      </c>
      <c r="F13" s="127" t="s">
        <v>148</v>
      </c>
      <c r="G13" s="127" t="s">
        <v>148</v>
      </c>
      <c r="H13" s="126" t="s">
        <v>148</v>
      </c>
      <c r="I13" s="126" t="s">
        <v>148</v>
      </c>
      <c r="J13" s="126" t="s">
        <v>148</v>
      </c>
      <c r="K13" s="126" t="s">
        <v>148</v>
      </c>
      <c r="L13" s="126">
        <v>401</v>
      </c>
      <c r="M13" s="126">
        <v>400</v>
      </c>
      <c r="N13" s="126">
        <v>1</v>
      </c>
      <c r="O13" s="126">
        <v>0</v>
      </c>
      <c r="P13" s="152">
        <v>8746</v>
      </c>
      <c r="Q13" s="152">
        <v>8746</v>
      </c>
      <c r="R13" s="152" t="s">
        <v>148</v>
      </c>
      <c r="S13" s="34"/>
      <c r="T13" s="120" t="s">
        <v>179</v>
      </c>
      <c r="U13" s="33"/>
    </row>
    <row r="14" spans="1:21" s="31" customFormat="1" ht="18.75" customHeight="1">
      <c r="B14" s="119" t="s">
        <v>180</v>
      </c>
      <c r="D14" s="121"/>
      <c r="E14" s="126">
        <v>86338</v>
      </c>
      <c r="F14" s="126">
        <v>531</v>
      </c>
      <c r="G14" s="126">
        <v>531</v>
      </c>
      <c r="H14" s="126" t="s">
        <v>148</v>
      </c>
      <c r="I14" s="126">
        <v>36248</v>
      </c>
      <c r="J14" s="126">
        <v>36247</v>
      </c>
      <c r="K14" s="126">
        <v>1</v>
      </c>
      <c r="L14" s="126">
        <v>49559</v>
      </c>
      <c r="M14" s="126">
        <v>48583</v>
      </c>
      <c r="N14" s="126">
        <v>976</v>
      </c>
      <c r="O14" s="126">
        <v>0</v>
      </c>
      <c r="P14" s="152">
        <v>27244598</v>
      </c>
      <c r="Q14" s="152">
        <v>10008931</v>
      </c>
      <c r="R14" s="152">
        <v>17235667</v>
      </c>
      <c r="S14" s="34"/>
      <c r="T14" s="120" t="s">
        <v>181</v>
      </c>
      <c r="U14" s="33"/>
    </row>
    <row r="15" spans="1:21" s="31" customFormat="1" ht="18.75" customHeight="1">
      <c r="A15" s="63"/>
      <c r="B15" s="63" t="s">
        <v>182</v>
      </c>
      <c r="C15" s="63"/>
      <c r="D15" s="121"/>
      <c r="E15" s="128">
        <v>9565</v>
      </c>
      <c r="F15" s="128" t="s">
        <v>148</v>
      </c>
      <c r="G15" s="128" t="s">
        <v>148</v>
      </c>
      <c r="H15" s="128" t="s">
        <v>148</v>
      </c>
      <c r="I15" s="128">
        <v>549</v>
      </c>
      <c r="J15" s="128">
        <v>549</v>
      </c>
      <c r="K15" s="128" t="s">
        <v>148</v>
      </c>
      <c r="L15" s="128">
        <v>9016</v>
      </c>
      <c r="M15" s="128">
        <v>8458</v>
      </c>
      <c r="N15" s="128">
        <v>558</v>
      </c>
      <c r="O15" s="128">
        <v>0</v>
      </c>
      <c r="P15" s="151">
        <v>734750</v>
      </c>
      <c r="Q15" s="151">
        <v>464704</v>
      </c>
      <c r="R15" s="151">
        <v>270046</v>
      </c>
      <c r="S15" s="64" t="s">
        <v>183</v>
      </c>
      <c r="T15" s="63"/>
      <c r="U15" s="33"/>
    </row>
    <row r="16" spans="1:21" s="31" customFormat="1" ht="18.75" customHeight="1">
      <c r="B16" s="119" t="s">
        <v>184</v>
      </c>
      <c r="D16" s="121"/>
      <c r="E16" s="126">
        <v>1994</v>
      </c>
      <c r="F16" s="126" t="s">
        <v>148</v>
      </c>
      <c r="G16" s="126" t="s">
        <v>148</v>
      </c>
      <c r="H16" s="126" t="s">
        <v>148</v>
      </c>
      <c r="I16" s="126" t="s">
        <v>148</v>
      </c>
      <c r="J16" s="126" t="s">
        <v>148</v>
      </c>
      <c r="K16" s="126" t="s">
        <v>148</v>
      </c>
      <c r="L16" s="126">
        <v>1994</v>
      </c>
      <c r="M16" s="126">
        <v>1622</v>
      </c>
      <c r="N16" s="126">
        <v>372</v>
      </c>
      <c r="O16" s="126">
        <v>0</v>
      </c>
      <c r="P16" s="152">
        <v>36141</v>
      </c>
      <c r="Q16" s="152">
        <v>36141</v>
      </c>
      <c r="R16" s="152" t="s">
        <v>148</v>
      </c>
      <c r="S16" s="34"/>
      <c r="T16" s="120" t="s">
        <v>185</v>
      </c>
      <c r="U16" s="33"/>
    </row>
    <row r="17" spans="1:21" s="31" customFormat="1" ht="18.75" customHeight="1">
      <c r="B17" s="119" t="s">
        <v>186</v>
      </c>
      <c r="D17" s="121"/>
      <c r="E17" s="126">
        <v>1202</v>
      </c>
      <c r="F17" s="126" t="s">
        <v>148</v>
      </c>
      <c r="G17" s="126" t="s">
        <v>148</v>
      </c>
      <c r="H17" s="126" t="s">
        <v>148</v>
      </c>
      <c r="I17" s="126" t="s">
        <v>148</v>
      </c>
      <c r="J17" s="126" t="s">
        <v>148</v>
      </c>
      <c r="K17" s="126" t="s">
        <v>148</v>
      </c>
      <c r="L17" s="126">
        <v>1202</v>
      </c>
      <c r="M17" s="126">
        <v>1082</v>
      </c>
      <c r="N17" s="126">
        <v>120</v>
      </c>
      <c r="O17" s="126">
        <v>0</v>
      </c>
      <c r="P17" s="152">
        <v>22333</v>
      </c>
      <c r="Q17" s="152">
        <v>22063</v>
      </c>
      <c r="R17" s="152">
        <v>270</v>
      </c>
      <c r="S17" s="34"/>
      <c r="T17" s="120" t="s">
        <v>187</v>
      </c>
      <c r="U17" s="33"/>
    </row>
    <row r="18" spans="1:21" s="31" customFormat="1" ht="18.75" customHeight="1">
      <c r="B18" s="119" t="s">
        <v>188</v>
      </c>
      <c r="D18" s="121"/>
      <c r="E18" s="126">
        <v>6364</v>
      </c>
      <c r="F18" s="126" t="s">
        <v>148</v>
      </c>
      <c r="G18" s="126" t="s">
        <v>148</v>
      </c>
      <c r="H18" s="126" t="s">
        <v>148</v>
      </c>
      <c r="I18" s="126">
        <v>549</v>
      </c>
      <c r="J18" s="126">
        <v>549</v>
      </c>
      <c r="K18" s="126" t="s">
        <v>148</v>
      </c>
      <c r="L18" s="126">
        <v>5815</v>
      </c>
      <c r="M18" s="126">
        <v>5749</v>
      </c>
      <c r="N18" s="126">
        <v>66</v>
      </c>
      <c r="O18" s="126">
        <v>0</v>
      </c>
      <c r="P18" s="152">
        <v>675995</v>
      </c>
      <c r="Q18" s="152">
        <v>406219</v>
      </c>
      <c r="R18" s="152">
        <v>269776</v>
      </c>
      <c r="S18" s="34"/>
      <c r="T18" s="120" t="s">
        <v>189</v>
      </c>
      <c r="U18" s="33"/>
    </row>
    <row r="19" spans="1:21" s="31" customFormat="1" ht="18.75" customHeight="1">
      <c r="B19" s="119" t="s">
        <v>190</v>
      </c>
      <c r="D19" s="121"/>
      <c r="E19" s="126">
        <v>5</v>
      </c>
      <c r="F19" s="126" t="s">
        <v>148</v>
      </c>
      <c r="G19" s="126" t="s">
        <v>148</v>
      </c>
      <c r="H19" s="126" t="s">
        <v>148</v>
      </c>
      <c r="I19" s="126" t="s">
        <v>148</v>
      </c>
      <c r="J19" s="126" t="s">
        <v>148</v>
      </c>
      <c r="K19" s="126" t="s">
        <v>148</v>
      </c>
      <c r="L19" s="126">
        <v>5</v>
      </c>
      <c r="M19" s="126">
        <v>5</v>
      </c>
      <c r="N19" s="126">
        <v>0</v>
      </c>
      <c r="O19" s="126">
        <v>0</v>
      </c>
      <c r="P19" s="152">
        <v>281</v>
      </c>
      <c r="Q19" s="152">
        <v>281</v>
      </c>
      <c r="R19" s="152" t="s">
        <v>148</v>
      </c>
      <c r="S19" s="34"/>
      <c r="T19" s="120"/>
      <c r="U19" s="33"/>
    </row>
    <row r="20" spans="1:21" s="31" customFormat="1" ht="18.75" customHeight="1">
      <c r="A20" s="63"/>
      <c r="B20" s="63" t="s">
        <v>191</v>
      </c>
      <c r="C20" s="63"/>
      <c r="D20" s="121"/>
      <c r="E20" s="128">
        <v>1232</v>
      </c>
      <c r="F20" s="128" t="s">
        <v>148</v>
      </c>
      <c r="G20" s="128" t="s">
        <v>148</v>
      </c>
      <c r="H20" s="128" t="s">
        <v>148</v>
      </c>
      <c r="I20" s="128" t="s">
        <v>148</v>
      </c>
      <c r="J20" s="128" t="s">
        <v>148</v>
      </c>
      <c r="K20" s="128" t="s">
        <v>148</v>
      </c>
      <c r="L20" s="128">
        <v>1232</v>
      </c>
      <c r="M20" s="128">
        <v>840</v>
      </c>
      <c r="N20" s="128">
        <v>392</v>
      </c>
      <c r="O20" s="128">
        <v>0</v>
      </c>
      <c r="P20" s="151">
        <v>21286</v>
      </c>
      <c r="Q20" s="151">
        <v>21286</v>
      </c>
      <c r="R20" s="151" t="s">
        <v>148</v>
      </c>
      <c r="S20" s="64" t="s">
        <v>192</v>
      </c>
      <c r="T20" s="63"/>
      <c r="U20" s="33"/>
    </row>
    <row r="21" spans="1:21" s="31" customFormat="1" ht="18.75" customHeight="1">
      <c r="B21" s="119" t="s">
        <v>193</v>
      </c>
      <c r="D21" s="121"/>
      <c r="E21" s="126">
        <v>775</v>
      </c>
      <c r="F21" s="126" t="s">
        <v>148</v>
      </c>
      <c r="G21" s="126" t="s">
        <v>148</v>
      </c>
      <c r="H21" s="126" t="s">
        <v>148</v>
      </c>
      <c r="I21" s="126" t="s">
        <v>148</v>
      </c>
      <c r="J21" s="126" t="s">
        <v>148</v>
      </c>
      <c r="K21" s="126" t="s">
        <v>148</v>
      </c>
      <c r="L21" s="126">
        <v>775</v>
      </c>
      <c r="M21" s="126">
        <v>414</v>
      </c>
      <c r="N21" s="126">
        <v>361</v>
      </c>
      <c r="O21" s="126">
        <v>0</v>
      </c>
      <c r="P21" s="152">
        <v>10916</v>
      </c>
      <c r="Q21" s="152">
        <v>10916</v>
      </c>
      <c r="R21" s="152" t="s">
        <v>148</v>
      </c>
      <c r="S21" s="34"/>
      <c r="T21" s="120" t="s">
        <v>194</v>
      </c>
      <c r="U21" s="33"/>
    </row>
    <row r="22" spans="1:21" s="31" customFormat="1" ht="18.75" customHeight="1">
      <c r="B22" s="119" t="s">
        <v>195</v>
      </c>
      <c r="D22" s="121"/>
      <c r="E22" s="126">
        <v>457</v>
      </c>
      <c r="F22" s="126" t="s">
        <v>148</v>
      </c>
      <c r="G22" s="126" t="s">
        <v>148</v>
      </c>
      <c r="H22" s="126" t="s">
        <v>148</v>
      </c>
      <c r="I22" s="126" t="s">
        <v>148</v>
      </c>
      <c r="J22" s="126" t="s">
        <v>148</v>
      </c>
      <c r="K22" s="126" t="s">
        <v>148</v>
      </c>
      <c r="L22" s="126">
        <v>457</v>
      </c>
      <c r="M22" s="126">
        <v>426</v>
      </c>
      <c r="N22" s="126">
        <v>31</v>
      </c>
      <c r="O22" s="126">
        <v>0</v>
      </c>
      <c r="P22" s="152">
        <v>10370</v>
      </c>
      <c r="Q22" s="152">
        <v>10370</v>
      </c>
      <c r="R22" s="152" t="s">
        <v>148</v>
      </c>
      <c r="S22" s="34"/>
      <c r="T22" s="120" t="s">
        <v>196</v>
      </c>
      <c r="U22" s="33"/>
    </row>
    <row r="23" spans="1:21" s="31" customFormat="1" ht="18.75" customHeight="1">
      <c r="A23" s="63"/>
      <c r="B23" s="63" t="s">
        <v>197</v>
      </c>
      <c r="C23" s="63"/>
      <c r="D23" s="121"/>
      <c r="E23" s="128">
        <v>3048</v>
      </c>
      <c r="F23" s="128" t="s">
        <v>148</v>
      </c>
      <c r="G23" s="128" t="s">
        <v>148</v>
      </c>
      <c r="H23" s="128" t="s">
        <v>148</v>
      </c>
      <c r="I23" s="128" t="s">
        <v>148</v>
      </c>
      <c r="J23" s="128" t="s">
        <v>148</v>
      </c>
      <c r="K23" s="128" t="s">
        <v>148</v>
      </c>
      <c r="L23" s="128">
        <v>3048</v>
      </c>
      <c r="M23" s="128">
        <v>2863</v>
      </c>
      <c r="N23" s="128">
        <v>185</v>
      </c>
      <c r="O23" s="128">
        <v>0</v>
      </c>
      <c r="P23" s="151">
        <v>47600</v>
      </c>
      <c r="Q23" s="151">
        <v>47600</v>
      </c>
      <c r="R23" s="151" t="s">
        <v>148</v>
      </c>
      <c r="S23" s="64" t="s">
        <v>198</v>
      </c>
      <c r="T23" s="63"/>
      <c r="U23" s="33"/>
    </row>
    <row r="24" spans="1:21" s="31" customFormat="1" ht="18.75" customHeight="1">
      <c r="B24" s="119" t="s">
        <v>199</v>
      </c>
      <c r="D24" s="121"/>
      <c r="E24" s="126">
        <v>1196</v>
      </c>
      <c r="F24" s="126" t="s">
        <v>148</v>
      </c>
      <c r="G24" s="126" t="s">
        <v>148</v>
      </c>
      <c r="H24" s="126" t="s">
        <v>148</v>
      </c>
      <c r="I24" s="126" t="s">
        <v>148</v>
      </c>
      <c r="J24" s="126" t="s">
        <v>148</v>
      </c>
      <c r="K24" s="126" t="s">
        <v>148</v>
      </c>
      <c r="L24" s="126">
        <v>1196</v>
      </c>
      <c r="M24" s="126">
        <v>1181</v>
      </c>
      <c r="N24" s="126">
        <v>15</v>
      </c>
      <c r="O24" s="126">
        <v>0</v>
      </c>
      <c r="P24" s="152">
        <v>20691</v>
      </c>
      <c r="Q24" s="152">
        <v>20691</v>
      </c>
      <c r="R24" s="152" t="s">
        <v>148</v>
      </c>
      <c r="S24" s="34"/>
      <c r="T24" s="120" t="s">
        <v>200</v>
      </c>
      <c r="U24" s="33"/>
    </row>
    <row r="25" spans="1:21" s="31" customFormat="1" ht="18.75" customHeight="1">
      <c r="B25" s="119" t="s">
        <v>201</v>
      </c>
      <c r="D25" s="121"/>
      <c r="E25" s="126">
        <v>433</v>
      </c>
      <c r="F25" s="126" t="s">
        <v>148</v>
      </c>
      <c r="G25" s="126" t="s">
        <v>148</v>
      </c>
      <c r="H25" s="126" t="s">
        <v>148</v>
      </c>
      <c r="I25" s="126" t="s">
        <v>148</v>
      </c>
      <c r="J25" s="126" t="s">
        <v>148</v>
      </c>
      <c r="K25" s="126" t="s">
        <v>148</v>
      </c>
      <c r="L25" s="126">
        <v>433</v>
      </c>
      <c r="M25" s="126">
        <v>433</v>
      </c>
      <c r="N25" s="126">
        <v>0</v>
      </c>
      <c r="O25" s="126">
        <v>0</v>
      </c>
      <c r="P25" s="152">
        <v>4777</v>
      </c>
      <c r="Q25" s="152">
        <v>4777</v>
      </c>
      <c r="R25" s="152" t="s">
        <v>148</v>
      </c>
      <c r="S25" s="34"/>
      <c r="T25" s="120" t="s">
        <v>202</v>
      </c>
      <c r="U25" s="33"/>
    </row>
    <row r="26" spans="1:21" s="31" customFormat="1" ht="18.75" customHeight="1">
      <c r="B26" s="119" t="s">
        <v>203</v>
      </c>
      <c r="D26" s="121"/>
      <c r="E26" s="126">
        <v>1</v>
      </c>
      <c r="F26" s="126" t="s">
        <v>148</v>
      </c>
      <c r="G26" s="126" t="s">
        <v>148</v>
      </c>
      <c r="H26" s="126" t="s">
        <v>148</v>
      </c>
      <c r="I26" s="126" t="s">
        <v>148</v>
      </c>
      <c r="J26" s="126" t="s">
        <v>148</v>
      </c>
      <c r="K26" s="126" t="s">
        <v>148</v>
      </c>
      <c r="L26" s="126">
        <v>1</v>
      </c>
      <c r="M26" s="126">
        <v>1</v>
      </c>
      <c r="N26" s="126">
        <v>0</v>
      </c>
      <c r="O26" s="126">
        <v>0</v>
      </c>
      <c r="P26" s="152">
        <v>73</v>
      </c>
      <c r="Q26" s="152">
        <v>73</v>
      </c>
      <c r="R26" s="152" t="s">
        <v>148</v>
      </c>
      <c r="S26" s="34"/>
      <c r="T26" s="120" t="s">
        <v>204</v>
      </c>
      <c r="U26" s="33"/>
    </row>
    <row r="27" spans="1:21" s="31" customFormat="1" ht="18.75" customHeight="1">
      <c r="B27" s="119" t="s">
        <v>205</v>
      </c>
      <c r="D27" s="121"/>
      <c r="E27" s="126">
        <v>1418</v>
      </c>
      <c r="F27" s="126" t="s">
        <v>148</v>
      </c>
      <c r="G27" s="126" t="s">
        <v>148</v>
      </c>
      <c r="H27" s="126" t="s">
        <v>148</v>
      </c>
      <c r="I27" s="126" t="s">
        <v>148</v>
      </c>
      <c r="J27" s="126" t="s">
        <v>148</v>
      </c>
      <c r="K27" s="126" t="s">
        <v>148</v>
      </c>
      <c r="L27" s="126">
        <v>1418</v>
      </c>
      <c r="M27" s="126">
        <v>1248</v>
      </c>
      <c r="N27" s="126">
        <v>170</v>
      </c>
      <c r="O27" s="126">
        <v>0</v>
      </c>
      <c r="P27" s="152">
        <v>22059</v>
      </c>
      <c r="Q27" s="152">
        <v>22059</v>
      </c>
      <c r="R27" s="152" t="s">
        <v>148</v>
      </c>
      <c r="S27" s="34"/>
      <c r="T27" s="120" t="s">
        <v>206</v>
      </c>
      <c r="U27" s="33"/>
    </row>
    <row r="28" spans="1:21" s="9" customFormat="1" ht="4.5" customHeight="1">
      <c r="A28" s="21"/>
      <c r="B28" s="21"/>
      <c r="C28" s="21"/>
      <c r="D28" s="22"/>
      <c r="E28" s="23"/>
      <c r="F28" s="24"/>
      <c r="G28" s="21"/>
      <c r="H28" s="24"/>
      <c r="I28" s="122"/>
      <c r="J28" s="123"/>
      <c r="K28" s="21"/>
      <c r="L28" s="21"/>
      <c r="M28" s="24"/>
      <c r="N28" s="23"/>
      <c r="O28" s="23"/>
      <c r="P28" s="24"/>
      <c r="Q28" s="22"/>
      <c r="R28" s="21"/>
      <c r="S28" s="23"/>
      <c r="T28" s="21"/>
      <c r="U28" s="93"/>
    </row>
    <row r="29" spans="1:21" s="9" customFormat="1" ht="3" customHeight="1">
      <c r="A29" s="93"/>
      <c r="B29" s="93"/>
      <c r="N29" s="93"/>
      <c r="O29" s="93"/>
      <c r="P29" s="93"/>
      <c r="Q29" s="93"/>
      <c r="R29" s="93"/>
      <c r="S29" s="93"/>
      <c r="U29" s="93"/>
    </row>
    <row r="30" spans="1:21" s="9" customFormat="1" ht="3" customHeight="1">
      <c r="A30" s="93"/>
      <c r="B30" s="124" t="s">
        <v>207</v>
      </c>
      <c r="C30" s="125" t="s">
        <v>208</v>
      </c>
      <c r="D30" s="93"/>
      <c r="E30" s="93"/>
      <c r="F30" s="93"/>
      <c r="G30" s="93"/>
      <c r="H30" s="93"/>
      <c r="I30" s="93"/>
      <c r="J30" s="93"/>
      <c r="K30" s="93"/>
      <c r="L30" s="93"/>
      <c r="M30" s="93"/>
      <c r="N30" s="93"/>
      <c r="O30" s="93"/>
      <c r="P30" s="93"/>
      <c r="Q30" s="93"/>
      <c r="R30" s="93"/>
      <c r="S30" s="93"/>
      <c r="U30" s="93"/>
    </row>
    <row r="31" spans="1:21" s="9" customFormat="1" ht="19.5">
      <c r="A31" s="93"/>
      <c r="B31" s="124" t="s">
        <v>209</v>
      </c>
      <c r="C31" s="125" t="s">
        <v>210</v>
      </c>
      <c r="D31" s="93"/>
      <c r="E31" s="93"/>
      <c r="F31" s="93"/>
      <c r="G31" s="93"/>
      <c r="H31" s="93"/>
      <c r="I31" s="93"/>
      <c r="J31" s="93"/>
      <c r="K31" s="93"/>
      <c r="L31" s="93"/>
      <c r="M31" s="93"/>
      <c r="N31" s="93"/>
      <c r="O31" s="93"/>
      <c r="P31" s="93"/>
      <c r="Q31" s="93"/>
      <c r="R31" s="93"/>
      <c r="S31" s="93"/>
      <c r="T31" s="93"/>
      <c r="U31" s="93"/>
    </row>
    <row r="33" ht="12.75" customHeight="1"/>
  </sheetData>
  <mergeCells count="10">
    <mergeCell ref="A4:D9"/>
    <mergeCell ref="A11:D11"/>
    <mergeCell ref="S4:T9"/>
    <mergeCell ref="S11:T11"/>
    <mergeCell ref="E4:O4"/>
    <mergeCell ref="I5:K5"/>
    <mergeCell ref="L5:O5"/>
    <mergeCell ref="P4:R4"/>
    <mergeCell ref="F5:H5"/>
    <mergeCell ref="P5:R5"/>
  </mergeCells>
  <phoneticPr fontId="1" type="noConversion"/>
  <pageMargins left="0.43307086614173229" right="0.23622047244094488" top="0.74803149606299213" bottom="0.74803149606299213" header="0.51181102362204722" footer="0.51181102362204722"/>
  <pageSetup paperSize="9" scale="90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N48"/>
  <sheetViews>
    <sheetView showGridLines="0" view="pageBreakPreview" zoomScale="60" zoomScaleNormal="100" workbookViewId="0">
      <selection activeCell="D1" sqref="D1:D2"/>
    </sheetView>
  </sheetViews>
  <sheetFormatPr defaultColWidth="9.09765625" defaultRowHeight="21.75"/>
  <cols>
    <col min="1" max="1" width="1.69921875" style="25" customWidth="1"/>
    <col min="2" max="2" width="5.69921875" style="25" customWidth="1"/>
    <col min="3" max="3" width="5.296875" style="25" customWidth="1"/>
    <col min="4" max="4" width="5" style="25" customWidth="1"/>
    <col min="5" max="5" width="11.59765625" style="25" bestFit="1" customWidth="1"/>
    <col min="6" max="6" width="4.796875" style="25" bestFit="1" customWidth="1"/>
    <col min="7" max="7" width="6.796875" style="25" bestFit="1" customWidth="1"/>
    <col min="8" max="8" width="6" style="25" bestFit="1" customWidth="1"/>
    <col min="9" max="9" width="8.69921875" style="25" customWidth="1"/>
    <col min="10" max="10" width="6.796875" style="25" bestFit="1" customWidth="1"/>
    <col min="11" max="11" width="7.09765625" style="25" bestFit="1" customWidth="1"/>
    <col min="12" max="12" width="7.8984375" style="25" bestFit="1" customWidth="1"/>
    <col min="13" max="13" width="1.69921875" style="25" customWidth="1"/>
    <col min="14" max="14" width="23.19921875" style="25" customWidth="1"/>
    <col min="15" max="17" width="2.5" style="6" customWidth="1"/>
    <col min="18" max="16384" width="9.09765625" style="6"/>
  </cols>
  <sheetData>
    <row r="1" spans="1:14" s="3" customFormat="1">
      <c r="A1" s="1"/>
      <c r="B1" s="1" t="s">
        <v>0</v>
      </c>
      <c r="C1" s="2">
        <v>15.5</v>
      </c>
      <c r="D1" s="1" t="s">
        <v>217</v>
      </c>
      <c r="E1" s="1"/>
      <c r="F1" s="1"/>
      <c r="G1" s="1"/>
      <c r="H1" s="1"/>
      <c r="I1" s="1"/>
      <c r="J1" s="1"/>
      <c r="K1" s="1"/>
      <c r="L1" s="1"/>
      <c r="M1" s="1"/>
      <c r="N1" s="25"/>
    </row>
    <row r="2" spans="1:14" s="5" customFormat="1">
      <c r="A2" s="4"/>
      <c r="B2" s="1" t="s">
        <v>122</v>
      </c>
      <c r="C2" s="2">
        <v>15.5</v>
      </c>
      <c r="D2" s="1" t="s">
        <v>218</v>
      </c>
      <c r="E2" s="4"/>
      <c r="F2" s="4"/>
      <c r="G2" s="4"/>
      <c r="H2" s="4"/>
      <c r="I2" s="4"/>
      <c r="J2" s="4"/>
      <c r="K2" s="4"/>
      <c r="L2" s="4"/>
      <c r="M2" s="4"/>
      <c r="N2" s="93"/>
    </row>
    <row r="3" spans="1:14" ht="6" customHeight="1"/>
    <row r="4" spans="1:14" s="31" customFormat="1" ht="18.75" customHeight="1">
      <c r="A4" s="58"/>
      <c r="B4" s="58"/>
      <c r="C4" s="58"/>
      <c r="D4" s="59"/>
      <c r="E4" s="103" t="s">
        <v>91</v>
      </c>
      <c r="F4" s="201" t="s">
        <v>213</v>
      </c>
      <c r="G4" s="202"/>
      <c r="H4" s="203"/>
      <c r="I4" s="201" t="s">
        <v>121</v>
      </c>
      <c r="J4" s="202"/>
      <c r="K4" s="202"/>
      <c r="L4" s="203"/>
      <c r="M4" s="129"/>
      <c r="N4" s="130"/>
    </row>
    <row r="5" spans="1:14" s="31" customFormat="1" ht="18.75" customHeight="1">
      <c r="A5" s="192" t="s">
        <v>79</v>
      </c>
      <c r="B5" s="192"/>
      <c r="C5" s="192"/>
      <c r="D5" s="193"/>
      <c r="E5" s="99" t="s">
        <v>214</v>
      </c>
      <c r="F5" s="207" t="s">
        <v>215</v>
      </c>
      <c r="G5" s="208"/>
      <c r="H5" s="209"/>
      <c r="I5" s="207" t="s">
        <v>216</v>
      </c>
      <c r="J5" s="208"/>
      <c r="K5" s="208"/>
      <c r="L5" s="209"/>
      <c r="M5" s="196" t="s">
        <v>48</v>
      </c>
      <c r="N5" s="192"/>
    </row>
    <row r="6" spans="1:14" s="31" customFormat="1" ht="18.75" customHeight="1">
      <c r="A6" s="192"/>
      <c r="B6" s="192"/>
      <c r="C6" s="192"/>
      <c r="D6" s="193"/>
      <c r="E6" s="99" t="s">
        <v>92</v>
      </c>
      <c r="F6" s="102" t="s">
        <v>1</v>
      </c>
      <c r="G6" s="60" t="s">
        <v>36</v>
      </c>
      <c r="H6" s="104" t="s">
        <v>37</v>
      </c>
      <c r="I6" s="102" t="s">
        <v>1</v>
      </c>
      <c r="J6" s="60" t="s">
        <v>36</v>
      </c>
      <c r="K6" s="104" t="s">
        <v>37</v>
      </c>
      <c r="L6" s="104" t="s">
        <v>32</v>
      </c>
      <c r="M6" s="196"/>
      <c r="N6" s="192"/>
    </row>
    <row r="7" spans="1:14" s="31" customFormat="1" ht="18.75" customHeight="1">
      <c r="A7" s="21"/>
      <c r="B7" s="21"/>
      <c r="C7" s="21"/>
      <c r="D7" s="22"/>
      <c r="E7" s="106" t="s">
        <v>93</v>
      </c>
      <c r="F7" s="105" t="s">
        <v>2</v>
      </c>
      <c r="G7" s="29" t="s">
        <v>38</v>
      </c>
      <c r="H7" s="107" t="s">
        <v>72</v>
      </c>
      <c r="I7" s="105" t="s">
        <v>2</v>
      </c>
      <c r="J7" s="29" t="s">
        <v>38</v>
      </c>
      <c r="K7" s="107" t="s">
        <v>72</v>
      </c>
      <c r="L7" s="107" t="s">
        <v>20</v>
      </c>
      <c r="M7" s="23"/>
      <c r="N7" s="35"/>
    </row>
    <row r="8" spans="1:14" s="5" customFormat="1" ht="22.5" customHeight="1">
      <c r="A8" s="189" t="s">
        <v>86</v>
      </c>
      <c r="B8" s="189"/>
      <c r="C8" s="189"/>
      <c r="D8" s="190"/>
      <c r="E8" s="144"/>
      <c r="F8" s="144">
        <f t="shared" ref="F8:L8" si="0">F9+F12</f>
        <v>307.94900000000001</v>
      </c>
      <c r="G8" s="144" t="s">
        <v>148</v>
      </c>
      <c r="H8" s="144">
        <f t="shared" si="0"/>
        <v>307.94900000000001</v>
      </c>
      <c r="I8" s="144">
        <f t="shared" si="0"/>
        <v>2383029</v>
      </c>
      <c r="J8" s="144" t="s">
        <v>148</v>
      </c>
      <c r="K8" s="144">
        <f t="shared" si="0"/>
        <v>758054</v>
      </c>
      <c r="L8" s="144">
        <f t="shared" si="0"/>
        <v>1624975</v>
      </c>
      <c r="M8" s="188" t="s">
        <v>2</v>
      </c>
      <c r="N8" s="189"/>
    </row>
    <row r="9" spans="1:14" s="5" customFormat="1" ht="21" customHeight="1">
      <c r="B9" s="5" t="s">
        <v>176</v>
      </c>
      <c r="D9" s="98"/>
      <c r="E9" s="146">
        <v>642.29</v>
      </c>
      <c r="F9" s="142">
        <v>298.55</v>
      </c>
      <c r="G9" s="142" t="s">
        <v>148</v>
      </c>
      <c r="H9" s="142">
        <v>298.55</v>
      </c>
      <c r="I9" s="142">
        <v>2335630</v>
      </c>
      <c r="J9" s="142" t="s">
        <v>148</v>
      </c>
      <c r="K9" s="142">
        <v>726454</v>
      </c>
      <c r="L9" s="142">
        <v>1609176</v>
      </c>
      <c r="M9" s="64" t="s">
        <v>177</v>
      </c>
      <c r="N9" s="63"/>
    </row>
    <row r="10" spans="1:14" s="5" customFormat="1" ht="21" customHeight="1">
      <c r="A10" s="9"/>
      <c r="B10" s="133" t="s">
        <v>178</v>
      </c>
      <c r="C10" s="9"/>
      <c r="D10" s="98"/>
      <c r="E10" s="147" t="s">
        <v>148</v>
      </c>
      <c r="F10" s="143" t="s">
        <v>148</v>
      </c>
      <c r="G10" s="143" t="s">
        <v>148</v>
      </c>
      <c r="H10" s="143" t="s">
        <v>148</v>
      </c>
      <c r="I10" s="143" t="s">
        <v>148</v>
      </c>
      <c r="J10" s="143" t="s">
        <v>148</v>
      </c>
      <c r="K10" s="143" t="s">
        <v>148</v>
      </c>
      <c r="L10" s="143" t="s">
        <v>148</v>
      </c>
      <c r="M10" s="34"/>
      <c r="N10" s="120" t="s">
        <v>179</v>
      </c>
    </row>
    <row r="11" spans="1:14" s="5" customFormat="1" ht="21" customHeight="1">
      <c r="A11" s="9"/>
      <c r="B11" s="133" t="s">
        <v>180</v>
      </c>
      <c r="C11" s="9"/>
      <c r="D11" s="98"/>
      <c r="E11" s="148">
        <v>642.29</v>
      </c>
      <c r="F11" s="143">
        <v>327.904</v>
      </c>
      <c r="G11" s="143" t="s">
        <v>148</v>
      </c>
      <c r="H11" s="143">
        <v>327.904</v>
      </c>
      <c r="I11" s="143">
        <v>2585077</v>
      </c>
      <c r="J11" s="143" t="s">
        <v>148</v>
      </c>
      <c r="K11" s="143">
        <v>883432</v>
      </c>
      <c r="L11" s="143">
        <v>1701645</v>
      </c>
      <c r="M11" s="34"/>
      <c r="N11" s="120" t="s">
        <v>181</v>
      </c>
    </row>
    <row r="12" spans="1:14" s="5" customFormat="1" ht="21" customHeight="1">
      <c r="B12" s="5" t="s">
        <v>182</v>
      </c>
      <c r="D12" s="98"/>
      <c r="E12" s="146">
        <f>SUM(E13:E15)</f>
        <v>609.16</v>
      </c>
      <c r="F12" s="142">
        <f>SUM(F13:F15)</f>
        <v>9.3989999999999991</v>
      </c>
      <c r="G12" s="142" t="s">
        <v>148</v>
      </c>
      <c r="H12" s="142">
        <f t="shared" ref="H12:L12" si="1">SUM(H13:H15)</f>
        <v>9.3989999999999991</v>
      </c>
      <c r="I12" s="142">
        <f t="shared" si="1"/>
        <v>47399</v>
      </c>
      <c r="J12" s="142" t="s">
        <v>148</v>
      </c>
      <c r="K12" s="142">
        <f t="shared" si="1"/>
        <v>31600</v>
      </c>
      <c r="L12" s="142">
        <f t="shared" si="1"/>
        <v>15799</v>
      </c>
      <c r="M12" s="64" t="s">
        <v>183</v>
      </c>
      <c r="N12" s="63"/>
    </row>
    <row r="13" spans="1:14" s="5" customFormat="1" ht="21" customHeight="1">
      <c r="A13" s="9"/>
      <c r="B13" s="133" t="s">
        <v>184</v>
      </c>
      <c r="C13" s="9"/>
      <c r="D13" s="98"/>
      <c r="E13" s="147" t="s">
        <v>148</v>
      </c>
      <c r="F13" s="143" t="s">
        <v>148</v>
      </c>
      <c r="G13" s="143" t="s">
        <v>148</v>
      </c>
      <c r="H13" s="143" t="s">
        <v>148</v>
      </c>
      <c r="I13" s="143" t="s">
        <v>148</v>
      </c>
      <c r="J13" s="143" t="s">
        <v>148</v>
      </c>
      <c r="K13" s="143" t="s">
        <v>148</v>
      </c>
      <c r="L13" s="143" t="s">
        <v>148</v>
      </c>
      <c r="M13" s="34"/>
      <c r="N13" s="120" t="s">
        <v>185</v>
      </c>
    </row>
    <row r="14" spans="1:14" s="5" customFormat="1" ht="21" customHeight="1">
      <c r="A14" s="9"/>
      <c r="B14" s="133" t="s">
        <v>186</v>
      </c>
      <c r="C14" s="9"/>
      <c r="D14" s="98"/>
      <c r="E14" s="147" t="s">
        <v>148</v>
      </c>
      <c r="F14" s="142" t="s">
        <v>148</v>
      </c>
      <c r="G14" s="142" t="s">
        <v>148</v>
      </c>
      <c r="H14" s="142" t="s">
        <v>148</v>
      </c>
      <c r="I14" s="142" t="s">
        <v>148</v>
      </c>
      <c r="J14" s="142" t="s">
        <v>148</v>
      </c>
      <c r="K14" s="142" t="s">
        <v>148</v>
      </c>
      <c r="L14" s="142" t="s">
        <v>148</v>
      </c>
      <c r="M14" s="34"/>
      <c r="N14" s="120" t="s">
        <v>187</v>
      </c>
    </row>
    <row r="15" spans="1:14" s="5" customFormat="1" ht="21" customHeight="1">
      <c r="A15" s="9"/>
      <c r="B15" s="133" t="s">
        <v>188</v>
      </c>
      <c r="C15" s="9"/>
      <c r="D15" s="98"/>
      <c r="E15" s="148">
        <v>609.16</v>
      </c>
      <c r="F15" s="143">
        <v>9.3989999999999991</v>
      </c>
      <c r="G15" s="143" t="s">
        <v>148</v>
      </c>
      <c r="H15" s="143">
        <v>9.3989999999999991</v>
      </c>
      <c r="I15" s="143">
        <v>47399</v>
      </c>
      <c r="J15" s="143">
        <v>0</v>
      </c>
      <c r="K15" s="143">
        <v>31600</v>
      </c>
      <c r="L15" s="143">
        <v>15799</v>
      </c>
      <c r="M15" s="34"/>
      <c r="N15" s="120" t="s">
        <v>189</v>
      </c>
    </row>
    <row r="16" spans="1:14" s="5" customFormat="1" ht="21" customHeight="1">
      <c r="A16" s="9"/>
      <c r="B16" s="133" t="s">
        <v>190</v>
      </c>
      <c r="C16" s="9"/>
      <c r="D16" s="98"/>
      <c r="E16" s="78" t="s">
        <v>148</v>
      </c>
      <c r="F16" s="135" t="s">
        <v>148</v>
      </c>
      <c r="G16" s="135" t="s">
        <v>148</v>
      </c>
      <c r="H16" s="135" t="s">
        <v>148</v>
      </c>
      <c r="I16" s="135" t="s">
        <v>148</v>
      </c>
      <c r="J16" s="135" t="s">
        <v>148</v>
      </c>
      <c r="K16" s="135" t="s">
        <v>148</v>
      </c>
      <c r="L16" s="135" t="s">
        <v>148</v>
      </c>
      <c r="M16" s="34"/>
      <c r="N16" s="120"/>
    </row>
    <row r="17" spans="1:14" s="9" customFormat="1" ht="21" customHeight="1">
      <c r="A17" s="5"/>
      <c r="B17" s="5" t="s">
        <v>191</v>
      </c>
      <c r="C17" s="5"/>
      <c r="D17" s="18"/>
      <c r="E17" s="78" t="s">
        <v>148</v>
      </c>
      <c r="F17" s="131" t="s">
        <v>148</v>
      </c>
      <c r="G17" s="131" t="s">
        <v>148</v>
      </c>
      <c r="H17" s="131" t="s">
        <v>148</v>
      </c>
      <c r="I17" s="131" t="s">
        <v>148</v>
      </c>
      <c r="J17" s="131" t="s">
        <v>148</v>
      </c>
      <c r="K17" s="131" t="s">
        <v>148</v>
      </c>
      <c r="L17" s="131" t="s">
        <v>148</v>
      </c>
      <c r="M17" s="64" t="s">
        <v>192</v>
      </c>
      <c r="N17" s="63"/>
    </row>
    <row r="18" spans="1:14" s="9" customFormat="1" ht="21" customHeight="1">
      <c r="B18" s="133" t="s">
        <v>193</v>
      </c>
      <c r="D18" s="18"/>
      <c r="E18" s="78" t="s">
        <v>148</v>
      </c>
      <c r="F18" s="135" t="s">
        <v>148</v>
      </c>
      <c r="G18" s="135" t="s">
        <v>148</v>
      </c>
      <c r="H18" s="135" t="s">
        <v>148</v>
      </c>
      <c r="I18" s="135" t="s">
        <v>148</v>
      </c>
      <c r="J18" s="135" t="s">
        <v>148</v>
      </c>
      <c r="K18" s="135" t="s">
        <v>148</v>
      </c>
      <c r="L18" s="135" t="s">
        <v>148</v>
      </c>
      <c r="M18" s="34"/>
      <c r="N18" s="120" t="s">
        <v>194</v>
      </c>
    </row>
    <row r="19" spans="1:14" s="9" customFormat="1" ht="21" customHeight="1">
      <c r="B19" s="133" t="s">
        <v>195</v>
      </c>
      <c r="D19" s="18"/>
      <c r="E19" s="78" t="s">
        <v>148</v>
      </c>
      <c r="F19" s="135" t="s">
        <v>148</v>
      </c>
      <c r="G19" s="135" t="s">
        <v>148</v>
      </c>
      <c r="H19" s="135" t="s">
        <v>148</v>
      </c>
      <c r="I19" s="135" t="s">
        <v>148</v>
      </c>
      <c r="J19" s="135" t="s">
        <v>148</v>
      </c>
      <c r="K19" s="135" t="s">
        <v>148</v>
      </c>
      <c r="L19" s="135" t="s">
        <v>148</v>
      </c>
      <c r="M19" s="34"/>
      <c r="N19" s="120" t="s">
        <v>196</v>
      </c>
    </row>
    <row r="20" spans="1:14" s="9" customFormat="1" ht="21" customHeight="1">
      <c r="A20" s="5"/>
      <c r="B20" s="5" t="s">
        <v>197</v>
      </c>
      <c r="C20" s="5"/>
      <c r="D20" s="18"/>
      <c r="E20" s="78" t="s">
        <v>148</v>
      </c>
      <c r="F20" s="131" t="s">
        <v>148</v>
      </c>
      <c r="G20" s="131" t="s">
        <v>148</v>
      </c>
      <c r="H20" s="131" t="s">
        <v>148</v>
      </c>
      <c r="I20" s="131" t="s">
        <v>148</v>
      </c>
      <c r="J20" s="131" t="s">
        <v>148</v>
      </c>
      <c r="K20" s="131" t="s">
        <v>148</v>
      </c>
      <c r="L20" s="131" t="s">
        <v>148</v>
      </c>
      <c r="M20" s="64" t="s">
        <v>198</v>
      </c>
      <c r="N20" s="63"/>
    </row>
    <row r="21" spans="1:14" s="9" customFormat="1" ht="21" customHeight="1">
      <c r="B21" s="133" t="s">
        <v>199</v>
      </c>
      <c r="D21" s="18"/>
      <c r="E21" s="78" t="s">
        <v>148</v>
      </c>
      <c r="F21" s="135" t="s">
        <v>148</v>
      </c>
      <c r="G21" s="135" t="s">
        <v>148</v>
      </c>
      <c r="H21" s="135" t="s">
        <v>148</v>
      </c>
      <c r="I21" s="135" t="s">
        <v>148</v>
      </c>
      <c r="J21" s="135" t="s">
        <v>148</v>
      </c>
      <c r="K21" s="135" t="s">
        <v>148</v>
      </c>
      <c r="L21" s="135" t="s">
        <v>148</v>
      </c>
      <c r="M21" s="34"/>
      <c r="N21" s="120" t="s">
        <v>200</v>
      </c>
    </row>
    <row r="22" spans="1:14" s="9" customFormat="1" ht="21" customHeight="1">
      <c r="B22" s="133" t="s">
        <v>201</v>
      </c>
      <c r="D22" s="18"/>
      <c r="E22" s="78" t="s">
        <v>148</v>
      </c>
      <c r="F22" s="135" t="s">
        <v>148</v>
      </c>
      <c r="G22" s="135" t="s">
        <v>148</v>
      </c>
      <c r="H22" s="135" t="s">
        <v>148</v>
      </c>
      <c r="I22" s="135" t="s">
        <v>148</v>
      </c>
      <c r="J22" s="135" t="s">
        <v>148</v>
      </c>
      <c r="K22" s="135" t="s">
        <v>148</v>
      </c>
      <c r="L22" s="135" t="s">
        <v>148</v>
      </c>
      <c r="M22" s="34"/>
      <c r="N22" s="120" t="s">
        <v>202</v>
      </c>
    </row>
    <row r="23" spans="1:14" s="9" customFormat="1" ht="21" customHeight="1">
      <c r="B23" s="133" t="s">
        <v>203</v>
      </c>
      <c r="D23" s="18"/>
      <c r="E23" s="78" t="s">
        <v>148</v>
      </c>
      <c r="F23" s="134" t="s">
        <v>148</v>
      </c>
      <c r="G23" s="135" t="s">
        <v>148</v>
      </c>
      <c r="H23" s="136" t="s">
        <v>148</v>
      </c>
      <c r="I23" s="135" t="s">
        <v>148</v>
      </c>
      <c r="J23" s="136" t="s">
        <v>148</v>
      </c>
      <c r="K23" s="135" t="s">
        <v>148</v>
      </c>
      <c r="L23" s="136" t="s">
        <v>148</v>
      </c>
      <c r="M23" s="34"/>
      <c r="N23" s="120" t="s">
        <v>204</v>
      </c>
    </row>
    <row r="24" spans="1:14" s="9" customFormat="1" ht="21" customHeight="1">
      <c r="A24" s="21"/>
      <c r="B24" s="137" t="s">
        <v>205</v>
      </c>
      <c r="C24" s="21"/>
      <c r="D24" s="22"/>
      <c r="E24" s="149" t="s">
        <v>148</v>
      </c>
      <c r="F24" s="138" t="s">
        <v>148</v>
      </c>
      <c r="G24" s="139" t="s">
        <v>148</v>
      </c>
      <c r="H24" s="140" t="s">
        <v>148</v>
      </c>
      <c r="I24" s="139" t="s">
        <v>148</v>
      </c>
      <c r="J24" s="140" t="s">
        <v>148</v>
      </c>
      <c r="K24" s="139" t="s">
        <v>148</v>
      </c>
      <c r="L24" s="139" t="s">
        <v>148</v>
      </c>
      <c r="M24" s="40"/>
      <c r="N24" s="141" t="s">
        <v>206</v>
      </c>
    </row>
    <row r="25" spans="1:14" s="9" customFormat="1" ht="3" customHeight="1">
      <c r="A25" s="93"/>
      <c r="B25" s="93"/>
      <c r="M25" s="93"/>
      <c r="N25" s="93"/>
    </row>
    <row r="26" spans="1:14" s="31" customFormat="1" ht="3" customHeight="1">
      <c r="A26" s="33" t="s">
        <v>50</v>
      </c>
      <c r="B26" s="33"/>
      <c r="C26" s="33"/>
      <c r="D26" s="33"/>
      <c r="E26" s="33"/>
      <c r="F26" s="33"/>
      <c r="I26" s="33" t="s">
        <v>123</v>
      </c>
      <c r="J26" s="33"/>
      <c r="K26" s="33"/>
      <c r="L26" s="33"/>
      <c r="M26" s="33"/>
      <c r="N26" s="33"/>
    </row>
    <row r="27" spans="1:14" s="31" customFormat="1" ht="16.5" customHeight="1">
      <c r="B27" s="33" t="s">
        <v>39</v>
      </c>
      <c r="C27" s="33"/>
      <c r="D27" s="33"/>
      <c r="E27" s="33"/>
      <c r="F27" s="33"/>
      <c r="I27" s="33" t="s">
        <v>49</v>
      </c>
      <c r="J27" s="33"/>
      <c r="K27" s="33"/>
      <c r="L27" s="33"/>
      <c r="M27" s="33"/>
      <c r="N27" s="33"/>
    </row>
    <row r="28" spans="1:14" s="31" customFormat="1" ht="19.5" customHeight="1">
      <c r="A28" s="33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</row>
    <row r="29" spans="1:14" s="31" customFormat="1" ht="18.75">
      <c r="A29" s="33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</row>
    <row r="30" spans="1:14" s="9" customFormat="1" ht="19.5">
      <c r="A30" s="93"/>
      <c r="B30" s="93"/>
      <c r="C30" s="93"/>
      <c r="D30" s="93"/>
      <c r="E30" s="93"/>
      <c r="F30" s="93"/>
      <c r="G30" s="93"/>
      <c r="H30" s="93"/>
      <c r="I30" s="93"/>
      <c r="J30" s="93"/>
      <c r="K30" s="93"/>
      <c r="L30" s="93"/>
      <c r="M30" s="93"/>
      <c r="N30" s="93"/>
    </row>
    <row r="31" spans="1:14" s="9" customFormat="1" ht="19.5">
      <c r="A31" s="93"/>
      <c r="B31" s="93"/>
      <c r="C31" s="93"/>
      <c r="D31" s="93"/>
      <c r="E31" s="93"/>
      <c r="F31" s="93"/>
      <c r="G31" s="93"/>
      <c r="H31" s="93"/>
      <c r="I31" s="93"/>
      <c r="J31" s="93"/>
      <c r="K31" s="93"/>
      <c r="L31" s="93"/>
      <c r="M31" s="93"/>
      <c r="N31" s="93"/>
    </row>
    <row r="32" spans="1:14" s="9" customFormat="1" ht="19.5">
      <c r="A32" s="93"/>
      <c r="B32" s="93"/>
      <c r="C32" s="93"/>
      <c r="D32" s="93"/>
      <c r="E32" s="93"/>
      <c r="F32" s="93"/>
      <c r="G32" s="93"/>
      <c r="H32" s="93"/>
      <c r="I32" s="93"/>
      <c r="J32" s="93"/>
      <c r="K32" s="93"/>
      <c r="L32" s="93"/>
      <c r="M32" s="93"/>
      <c r="N32" s="93"/>
    </row>
    <row r="33" spans="1:14" s="9" customFormat="1" ht="19.5">
      <c r="A33" s="93"/>
      <c r="B33" s="93"/>
      <c r="C33" s="93"/>
      <c r="D33" s="93"/>
      <c r="E33" s="93"/>
      <c r="F33" s="93"/>
      <c r="G33" s="93"/>
      <c r="H33" s="93"/>
      <c r="I33" s="93"/>
      <c r="J33" s="93"/>
      <c r="K33" s="93"/>
      <c r="L33" s="93"/>
      <c r="M33" s="93"/>
      <c r="N33" s="93"/>
    </row>
    <row r="34" spans="1:14" s="9" customFormat="1" ht="19.5">
      <c r="A34" s="93"/>
      <c r="B34" s="93"/>
      <c r="C34" s="93"/>
      <c r="D34" s="93"/>
      <c r="E34" s="93"/>
      <c r="F34" s="93"/>
      <c r="G34" s="93"/>
      <c r="H34" s="93"/>
      <c r="I34" s="93"/>
      <c r="J34" s="93"/>
      <c r="K34" s="93"/>
      <c r="L34" s="93"/>
      <c r="M34" s="93"/>
      <c r="N34" s="93"/>
    </row>
    <row r="35" spans="1:14" s="9" customFormat="1" ht="19.5">
      <c r="A35" s="93"/>
      <c r="B35" s="93"/>
      <c r="C35" s="93"/>
      <c r="D35" s="93"/>
      <c r="E35" s="93"/>
      <c r="F35" s="93"/>
      <c r="G35" s="93"/>
      <c r="H35" s="93"/>
      <c r="I35" s="93"/>
      <c r="J35" s="93"/>
      <c r="K35" s="93"/>
      <c r="L35" s="93"/>
      <c r="M35" s="93"/>
      <c r="N35" s="93"/>
    </row>
    <row r="36" spans="1:14" s="9" customFormat="1" ht="19.5">
      <c r="A36" s="93"/>
      <c r="B36" s="93"/>
      <c r="C36" s="93"/>
      <c r="D36" s="93"/>
      <c r="E36" s="93"/>
      <c r="F36" s="93"/>
      <c r="G36" s="93"/>
      <c r="H36" s="93"/>
      <c r="I36" s="93"/>
      <c r="J36" s="93"/>
      <c r="K36" s="93"/>
      <c r="L36" s="93"/>
      <c r="M36" s="93"/>
      <c r="N36" s="93"/>
    </row>
    <row r="37" spans="1:14" s="9" customFormat="1" ht="19.5">
      <c r="A37" s="93"/>
      <c r="B37" s="93"/>
      <c r="C37" s="93"/>
      <c r="D37" s="93"/>
      <c r="E37" s="93"/>
      <c r="F37" s="93"/>
      <c r="G37" s="93"/>
      <c r="H37" s="93"/>
      <c r="I37" s="93"/>
      <c r="J37" s="93"/>
      <c r="K37" s="93"/>
      <c r="L37" s="93"/>
      <c r="M37" s="93"/>
      <c r="N37" s="93"/>
    </row>
    <row r="38" spans="1:14" s="9" customFormat="1" ht="19.5">
      <c r="A38" s="93"/>
      <c r="B38" s="93"/>
      <c r="C38" s="93"/>
      <c r="D38" s="93"/>
      <c r="E38" s="93"/>
      <c r="F38" s="93"/>
      <c r="G38" s="93"/>
      <c r="H38" s="93"/>
      <c r="I38" s="93"/>
      <c r="J38" s="93"/>
      <c r="K38" s="93"/>
      <c r="L38" s="93"/>
      <c r="M38" s="93"/>
      <c r="N38" s="93"/>
    </row>
    <row r="39" spans="1:14" s="9" customFormat="1" ht="19.5">
      <c r="A39" s="93"/>
      <c r="B39" s="93"/>
      <c r="C39" s="93"/>
      <c r="D39" s="93"/>
      <c r="E39" s="93"/>
      <c r="F39" s="93"/>
      <c r="G39" s="93"/>
      <c r="H39" s="93"/>
      <c r="I39" s="93"/>
      <c r="J39" s="93"/>
      <c r="K39" s="93"/>
      <c r="L39" s="93"/>
      <c r="M39" s="93"/>
      <c r="N39" s="93"/>
    </row>
    <row r="40" spans="1:14" s="9" customFormat="1" ht="19.5">
      <c r="A40" s="93"/>
      <c r="B40" s="93"/>
      <c r="C40" s="93"/>
      <c r="D40" s="93"/>
      <c r="E40" s="93"/>
      <c r="F40" s="93"/>
      <c r="G40" s="93"/>
      <c r="H40" s="93"/>
      <c r="I40" s="93"/>
      <c r="J40" s="93"/>
      <c r="K40" s="93"/>
      <c r="L40" s="93"/>
      <c r="M40" s="93"/>
      <c r="N40" s="93"/>
    </row>
    <row r="41" spans="1:14" s="9" customFormat="1" ht="19.5">
      <c r="A41" s="93"/>
      <c r="B41" s="93"/>
      <c r="C41" s="93"/>
      <c r="D41" s="93"/>
      <c r="E41" s="93"/>
      <c r="F41" s="93"/>
      <c r="G41" s="93"/>
      <c r="H41" s="93"/>
      <c r="I41" s="93"/>
      <c r="J41" s="93"/>
      <c r="K41" s="93"/>
      <c r="L41" s="93"/>
      <c r="M41" s="93"/>
      <c r="N41" s="93"/>
    </row>
    <row r="42" spans="1:14" s="9" customFormat="1" ht="19.5">
      <c r="A42" s="93"/>
      <c r="B42" s="93"/>
      <c r="C42" s="93"/>
      <c r="D42" s="93"/>
      <c r="E42" s="93"/>
      <c r="F42" s="93"/>
      <c r="G42" s="93"/>
      <c r="H42" s="93"/>
      <c r="I42" s="93"/>
      <c r="J42" s="93"/>
      <c r="K42" s="93"/>
      <c r="L42" s="93"/>
      <c r="M42" s="93"/>
      <c r="N42" s="93"/>
    </row>
    <row r="43" spans="1:14" s="9" customFormat="1" ht="19.5">
      <c r="A43" s="93"/>
      <c r="B43" s="93"/>
      <c r="C43" s="93"/>
      <c r="D43" s="93"/>
      <c r="E43" s="93"/>
      <c r="F43" s="93"/>
      <c r="G43" s="93"/>
      <c r="H43" s="93"/>
      <c r="I43" s="93"/>
      <c r="J43" s="93"/>
      <c r="K43" s="93"/>
      <c r="L43" s="93"/>
      <c r="M43" s="93"/>
      <c r="N43" s="93"/>
    </row>
    <row r="44" spans="1:14" s="9" customFormat="1" ht="19.5">
      <c r="A44" s="93"/>
      <c r="B44" s="93"/>
      <c r="C44" s="93"/>
      <c r="D44" s="93"/>
      <c r="E44" s="93"/>
      <c r="F44" s="93"/>
      <c r="G44" s="93"/>
      <c r="H44" s="93"/>
      <c r="I44" s="93"/>
      <c r="J44" s="93"/>
      <c r="K44" s="93"/>
      <c r="L44" s="93"/>
      <c r="M44" s="93"/>
      <c r="N44" s="93"/>
    </row>
    <row r="45" spans="1:14" s="9" customFormat="1" ht="19.5">
      <c r="A45" s="93"/>
      <c r="B45" s="93"/>
      <c r="C45" s="93"/>
      <c r="D45" s="93"/>
      <c r="E45" s="93"/>
      <c r="F45" s="93"/>
      <c r="G45" s="93"/>
      <c r="H45" s="93"/>
      <c r="I45" s="93"/>
      <c r="J45" s="93"/>
      <c r="K45" s="93"/>
      <c r="L45" s="93"/>
      <c r="M45" s="93"/>
      <c r="N45" s="93"/>
    </row>
    <row r="46" spans="1:14" s="9" customFormat="1" ht="19.5">
      <c r="A46" s="93"/>
      <c r="B46" s="93"/>
      <c r="C46" s="93"/>
      <c r="D46" s="93"/>
      <c r="E46" s="93"/>
      <c r="F46" s="93"/>
      <c r="G46" s="93"/>
      <c r="H46" s="93"/>
      <c r="I46" s="93"/>
      <c r="J46" s="93"/>
      <c r="K46" s="93"/>
      <c r="L46" s="93"/>
      <c r="M46" s="93"/>
      <c r="N46" s="93"/>
    </row>
    <row r="47" spans="1:14" s="9" customFormat="1" ht="19.5">
      <c r="A47" s="93"/>
      <c r="B47" s="93"/>
      <c r="C47" s="93"/>
      <c r="D47" s="93"/>
      <c r="E47" s="93"/>
      <c r="F47" s="93"/>
      <c r="G47" s="93"/>
      <c r="H47" s="93"/>
      <c r="I47" s="93"/>
      <c r="J47" s="93"/>
      <c r="K47" s="93"/>
      <c r="L47" s="93"/>
      <c r="M47" s="93"/>
      <c r="N47" s="93"/>
    </row>
    <row r="48" spans="1:14" s="9" customFormat="1" ht="19.5">
      <c r="A48" s="93"/>
      <c r="B48" s="93"/>
      <c r="C48" s="93"/>
      <c r="D48" s="93"/>
      <c r="E48" s="93"/>
      <c r="F48" s="93"/>
      <c r="G48" s="93"/>
      <c r="H48" s="93"/>
      <c r="I48" s="93"/>
      <c r="J48" s="93"/>
      <c r="K48" s="93"/>
      <c r="L48" s="93"/>
      <c r="M48" s="93"/>
      <c r="N48" s="93"/>
    </row>
  </sheetData>
  <mergeCells count="8">
    <mergeCell ref="M5:N6"/>
    <mergeCell ref="M8:N8"/>
    <mergeCell ref="A8:D8"/>
    <mergeCell ref="F4:H4"/>
    <mergeCell ref="F5:H5"/>
    <mergeCell ref="I4:L4"/>
    <mergeCell ref="I5:L5"/>
    <mergeCell ref="A5:D6"/>
  </mergeCells>
  <phoneticPr fontId="1" type="noConversion"/>
  <pageMargins left="0.43307086614173229" right="0.23622047244094488" top="0.74803149606299213" bottom="0.74803149606299213" header="0.51181102362204722" footer="0.51181102362204722"/>
  <pageSetup paperSize="9" scale="95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Q36"/>
  <sheetViews>
    <sheetView showGridLines="0" view="pageBreakPreview" zoomScale="60" zoomScaleNormal="100" workbookViewId="0">
      <selection activeCell="D1" sqref="D1:D2"/>
    </sheetView>
  </sheetViews>
  <sheetFormatPr defaultColWidth="9.09765625" defaultRowHeight="21.75"/>
  <cols>
    <col min="1" max="1" width="1.69921875" style="25" customWidth="1"/>
    <col min="2" max="2" width="5.09765625" style="25" customWidth="1"/>
    <col min="3" max="3" width="5.59765625" style="25" customWidth="1"/>
    <col min="4" max="4" width="4.5" style="25" customWidth="1"/>
    <col min="5" max="5" width="14.3984375" style="25" customWidth="1"/>
    <col min="6" max="16" width="6" style="25" customWidth="1"/>
    <col min="17" max="17" width="2.59765625" style="25" customWidth="1"/>
    <col min="18" max="18" width="4.59765625" style="6" customWidth="1"/>
    <col min="19" max="16384" width="9.09765625" style="6"/>
  </cols>
  <sheetData>
    <row r="1" spans="1:17" s="3" customFormat="1">
      <c r="A1" s="1"/>
      <c r="B1" s="1" t="s">
        <v>0</v>
      </c>
      <c r="C1" s="2">
        <v>15.6</v>
      </c>
      <c r="D1" s="1" t="s">
        <v>173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25"/>
    </row>
    <row r="2" spans="1:17" s="5" customFormat="1">
      <c r="A2" s="4"/>
      <c r="B2" s="1" t="s">
        <v>122</v>
      </c>
      <c r="C2" s="2">
        <v>15.6</v>
      </c>
      <c r="D2" s="1" t="s">
        <v>174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20"/>
    </row>
    <row r="3" spans="1:17" ht="6" customHeight="1"/>
    <row r="4" spans="1:17" s="31" customFormat="1" ht="21" customHeight="1">
      <c r="A4" s="58"/>
      <c r="B4" s="58"/>
      <c r="C4" s="58"/>
      <c r="D4" s="58"/>
      <c r="E4" s="60" t="s">
        <v>73</v>
      </c>
      <c r="F4" s="214" t="s">
        <v>125</v>
      </c>
      <c r="G4" s="215"/>
      <c r="H4" s="215"/>
      <c r="I4" s="218"/>
      <c r="J4" s="214" t="s">
        <v>80</v>
      </c>
      <c r="K4" s="215"/>
      <c r="L4" s="215"/>
      <c r="M4" s="218"/>
      <c r="N4" s="214" t="s">
        <v>74</v>
      </c>
      <c r="O4" s="215"/>
      <c r="P4" s="215"/>
      <c r="Q4" s="33"/>
    </row>
    <row r="5" spans="1:17" s="31" customFormat="1" ht="21" customHeight="1">
      <c r="A5" s="212" t="s">
        <v>94</v>
      </c>
      <c r="B5" s="212"/>
      <c r="C5" s="212"/>
      <c r="D5" s="213"/>
      <c r="E5" s="55" t="s">
        <v>75</v>
      </c>
      <c r="F5" s="216" t="s">
        <v>132</v>
      </c>
      <c r="G5" s="217"/>
      <c r="H5" s="217"/>
      <c r="I5" s="219"/>
      <c r="J5" s="216" t="s">
        <v>135</v>
      </c>
      <c r="K5" s="217"/>
      <c r="L5" s="217"/>
      <c r="M5" s="219"/>
      <c r="N5" s="216" t="s">
        <v>44</v>
      </c>
      <c r="O5" s="217"/>
      <c r="P5" s="217"/>
      <c r="Q5" s="33"/>
    </row>
    <row r="6" spans="1:17" s="31" customFormat="1" ht="18.75" customHeight="1">
      <c r="A6" s="212" t="s">
        <v>84</v>
      </c>
      <c r="B6" s="212"/>
      <c r="C6" s="212"/>
      <c r="D6" s="213"/>
      <c r="E6" s="67" t="s">
        <v>133</v>
      </c>
      <c r="F6" s="28" t="s">
        <v>1</v>
      </c>
      <c r="G6" s="28" t="s">
        <v>41</v>
      </c>
      <c r="H6" s="28" t="s">
        <v>42</v>
      </c>
      <c r="I6" s="28" t="s">
        <v>43</v>
      </c>
      <c r="J6" s="28" t="s">
        <v>1</v>
      </c>
      <c r="K6" s="28" t="s">
        <v>41</v>
      </c>
      <c r="L6" s="28" t="s">
        <v>42</v>
      </c>
      <c r="M6" s="28" t="s">
        <v>43</v>
      </c>
      <c r="N6" s="28" t="s">
        <v>1</v>
      </c>
      <c r="O6" s="28" t="s">
        <v>41</v>
      </c>
      <c r="P6" s="28" t="s">
        <v>42</v>
      </c>
      <c r="Q6" s="33"/>
    </row>
    <row r="7" spans="1:17" s="31" customFormat="1" ht="21" customHeight="1">
      <c r="A7" s="21"/>
      <c r="B7" s="21"/>
      <c r="C7" s="21"/>
      <c r="D7" s="21"/>
      <c r="E7" s="54" t="s">
        <v>134</v>
      </c>
      <c r="F7" s="30" t="s">
        <v>2</v>
      </c>
      <c r="G7" s="30" t="s">
        <v>130</v>
      </c>
      <c r="H7" s="30" t="s">
        <v>131</v>
      </c>
      <c r="I7" s="30" t="s">
        <v>40</v>
      </c>
      <c r="J7" s="30" t="s">
        <v>2</v>
      </c>
      <c r="K7" s="30" t="s">
        <v>130</v>
      </c>
      <c r="L7" s="30" t="s">
        <v>131</v>
      </c>
      <c r="M7" s="30" t="s">
        <v>40</v>
      </c>
      <c r="N7" s="30" t="s">
        <v>2</v>
      </c>
      <c r="O7" s="30" t="s">
        <v>130</v>
      </c>
      <c r="P7" s="30" t="s">
        <v>131</v>
      </c>
      <c r="Q7" s="33"/>
    </row>
    <row r="8" spans="1:17" s="31" customFormat="1" ht="3.75" customHeight="1">
      <c r="A8" s="9"/>
      <c r="B8" s="9"/>
      <c r="C8" s="9"/>
      <c r="D8" s="9"/>
      <c r="E8" s="61"/>
      <c r="F8" s="27"/>
      <c r="G8" s="27"/>
      <c r="H8" s="27"/>
      <c r="I8" s="27"/>
      <c r="J8" s="27"/>
      <c r="K8" s="27"/>
      <c r="L8" s="27"/>
      <c r="M8" s="27"/>
      <c r="N8" s="27"/>
      <c r="O8" s="27"/>
      <c r="P8" s="28"/>
    </row>
    <row r="9" spans="1:17" s="9" customFormat="1" ht="41.25" customHeight="1">
      <c r="A9" s="210" t="s">
        <v>170</v>
      </c>
      <c r="B9" s="210"/>
      <c r="C9" s="210"/>
      <c r="D9" s="211"/>
      <c r="E9" s="158">
        <v>668</v>
      </c>
      <c r="F9" s="153">
        <f>SUM(G9:I9)</f>
        <v>18539</v>
      </c>
      <c r="G9" s="153">
        <v>9150</v>
      </c>
      <c r="H9" s="153">
        <v>9389</v>
      </c>
      <c r="I9" s="153" t="s">
        <v>148</v>
      </c>
      <c r="J9" s="153" t="s">
        <v>148</v>
      </c>
      <c r="K9" s="153" t="s">
        <v>148</v>
      </c>
      <c r="L9" s="153" t="s">
        <v>148</v>
      </c>
      <c r="M9" s="108" t="s">
        <v>148</v>
      </c>
      <c r="N9" s="108" t="s">
        <v>148</v>
      </c>
      <c r="O9" s="108" t="s">
        <v>148</v>
      </c>
      <c r="P9" s="145" t="s">
        <v>148</v>
      </c>
      <c r="Q9" s="93"/>
    </row>
    <row r="10" spans="1:17" s="9" customFormat="1" ht="41.25" customHeight="1">
      <c r="A10" s="210" t="s">
        <v>171</v>
      </c>
      <c r="B10" s="210"/>
      <c r="C10" s="210"/>
      <c r="D10" s="211"/>
      <c r="E10" s="158">
        <v>742</v>
      </c>
      <c r="F10" s="153">
        <f>SUM(G10:H10)</f>
        <v>22343</v>
      </c>
      <c r="G10" s="153">
        <v>10941</v>
      </c>
      <c r="H10" s="153">
        <v>11402</v>
      </c>
      <c r="I10" s="153" t="s">
        <v>148</v>
      </c>
      <c r="J10" s="153">
        <f>SUM(K10:L10)</f>
        <v>9652</v>
      </c>
      <c r="K10" s="153">
        <v>2595</v>
      </c>
      <c r="L10" s="153">
        <v>7057</v>
      </c>
      <c r="M10" s="108" t="s">
        <v>148</v>
      </c>
      <c r="N10" s="108" t="s">
        <v>148</v>
      </c>
      <c r="O10" s="108" t="s">
        <v>148</v>
      </c>
      <c r="P10" s="145" t="s">
        <v>148</v>
      </c>
      <c r="Q10" s="93"/>
    </row>
    <row r="11" spans="1:17" s="9" customFormat="1" ht="41.25" customHeight="1">
      <c r="A11" s="210" t="s">
        <v>166</v>
      </c>
      <c r="B11" s="210"/>
      <c r="C11" s="210"/>
      <c r="D11" s="211"/>
      <c r="E11" s="158">
        <v>1191</v>
      </c>
      <c r="F11" s="153">
        <f>SUM(G11:H11)</f>
        <v>55908</v>
      </c>
      <c r="G11" s="153">
        <v>27778</v>
      </c>
      <c r="H11" s="153">
        <v>28130</v>
      </c>
      <c r="I11" s="153" t="s">
        <v>148</v>
      </c>
      <c r="J11" s="153">
        <f t="shared" ref="J11:J15" si="0">SUM(K11:L11)</f>
        <v>12518</v>
      </c>
      <c r="K11" s="153">
        <v>2255</v>
      </c>
      <c r="L11" s="153">
        <v>10263</v>
      </c>
      <c r="M11" s="108" t="s">
        <v>148</v>
      </c>
      <c r="N11" s="108" t="s">
        <v>148</v>
      </c>
      <c r="O11" s="108" t="s">
        <v>148</v>
      </c>
      <c r="P11" s="145" t="s">
        <v>148</v>
      </c>
      <c r="Q11" s="93"/>
    </row>
    <row r="12" spans="1:17" s="9" customFormat="1" ht="41.25" customHeight="1">
      <c r="A12" s="210" t="s">
        <v>167</v>
      </c>
      <c r="B12" s="210"/>
      <c r="C12" s="210"/>
      <c r="D12" s="211"/>
      <c r="E12" s="158">
        <v>1582</v>
      </c>
      <c r="F12" s="153">
        <f>SUM(G12:H12)</f>
        <v>77753</v>
      </c>
      <c r="G12" s="153">
        <v>39211</v>
      </c>
      <c r="H12" s="153">
        <v>38542</v>
      </c>
      <c r="I12" s="153" t="s">
        <v>148</v>
      </c>
      <c r="J12" s="153">
        <f t="shared" si="0"/>
        <v>20958</v>
      </c>
      <c r="K12" s="153">
        <v>5076</v>
      </c>
      <c r="L12" s="153">
        <v>15882</v>
      </c>
      <c r="M12" s="108" t="s">
        <v>148</v>
      </c>
      <c r="N12" s="108" t="s">
        <v>148</v>
      </c>
      <c r="O12" s="108" t="s">
        <v>148</v>
      </c>
      <c r="P12" s="145" t="s">
        <v>148</v>
      </c>
      <c r="Q12" s="93"/>
    </row>
    <row r="13" spans="1:17" s="9" customFormat="1" ht="41.25" customHeight="1">
      <c r="A13" s="210" t="s">
        <v>168</v>
      </c>
      <c r="B13" s="210"/>
      <c r="C13" s="210"/>
      <c r="D13" s="211"/>
      <c r="E13" s="158">
        <v>1213</v>
      </c>
      <c r="F13" s="153">
        <v>120356</v>
      </c>
      <c r="G13" s="153">
        <v>60839</v>
      </c>
      <c r="H13" s="153">
        <v>59517</v>
      </c>
      <c r="I13" s="153" t="s">
        <v>148</v>
      </c>
      <c r="J13" s="153">
        <f t="shared" si="0"/>
        <v>35439</v>
      </c>
      <c r="K13" s="153">
        <v>9098</v>
      </c>
      <c r="L13" s="153">
        <v>26341</v>
      </c>
      <c r="M13" s="108" t="s">
        <v>148</v>
      </c>
      <c r="N13" s="108" t="s">
        <v>148</v>
      </c>
      <c r="O13" s="108" t="s">
        <v>148</v>
      </c>
      <c r="P13" s="145" t="s">
        <v>148</v>
      </c>
      <c r="Q13" s="93"/>
    </row>
    <row r="14" spans="1:17" s="9" customFormat="1" ht="41.25" customHeight="1">
      <c r="A14" s="210" t="s">
        <v>169</v>
      </c>
      <c r="B14" s="210"/>
      <c r="C14" s="210"/>
      <c r="D14" s="211"/>
      <c r="E14" s="74">
        <v>4572</v>
      </c>
      <c r="F14" s="155">
        <v>261456</v>
      </c>
      <c r="G14" s="155">
        <v>131608</v>
      </c>
      <c r="H14" s="155">
        <v>129848</v>
      </c>
      <c r="I14" s="153" t="s">
        <v>148</v>
      </c>
      <c r="J14" s="153">
        <f t="shared" si="0"/>
        <v>47740</v>
      </c>
      <c r="K14" s="154">
        <v>19284</v>
      </c>
      <c r="L14" s="156">
        <v>28456</v>
      </c>
      <c r="M14" s="108" t="s">
        <v>148</v>
      </c>
      <c r="N14" s="108" t="s">
        <v>148</v>
      </c>
      <c r="O14" s="108" t="s">
        <v>148</v>
      </c>
      <c r="P14" s="145" t="s">
        <v>148</v>
      </c>
      <c r="Q14" s="93"/>
    </row>
    <row r="15" spans="1:17" s="9" customFormat="1" ht="41.25" customHeight="1">
      <c r="A15" s="210" t="s">
        <v>172</v>
      </c>
      <c r="B15" s="210"/>
      <c r="C15" s="210"/>
      <c r="D15" s="211"/>
      <c r="E15" s="74">
        <v>4786</v>
      </c>
      <c r="F15" s="155">
        <f>SUM(G15:H15)</f>
        <v>290572</v>
      </c>
      <c r="G15" s="155">
        <v>146569</v>
      </c>
      <c r="H15" s="155">
        <v>144003</v>
      </c>
      <c r="I15" s="153" t="s">
        <v>148</v>
      </c>
      <c r="J15" s="153">
        <f t="shared" si="0"/>
        <v>108481</v>
      </c>
      <c r="K15" s="154">
        <v>26071</v>
      </c>
      <c r="L15" s="157">
        <v>82410</v>
      </c>
      <c r="M15" s="108" t="s">
        <v>148</v>
      </c>
      <c r="N15" s="108" t="s">
        <v>148</v>
      </c>
      <c r="O15" s="108" t="s">
        <v>148</v>
      </c>
      <c r="P15" s="145" t="s">
        <v>148</v>
      </c>
      <c r="Q15" s="20"/>
    </row>
    <row r="16" spans="1:17" s="9" customFormat="1" ht="3" customHeight="1">
      <c r="A16" s="21"/>
      <c r="B16" s="21"/>
      <c r="C16" s="21"/>
      <c r="D16" s="21"/>
      <c r="E16" s="24"/>
      <c r="F16" s="23"/>
      <c r="G16" s="23"/>
      <c r="H16" s="23"/>
      <c r="I16" s="23"/>
      <c r="J16" s="23"/>
      <c r="K16" s="24"/>
      <c r="L16" s="21"/>
      <c r="M16" s="24"/>
      <c r="N16" s="24"/>
      <c r="O16" s="21"/>
      <c r="P16" s="23"/>
      <c r="Q16" s="20"/>
    </row>
    <row r="17" spans="1:17" s="9" customFormat="1" ht="3" customHeight="1">
      <c r="A17" s="20"/>
      <c r="B17" s="20"/>
      <c r="Q17" s="20"/>
    </row>
    <row r="18" spans="1:17" s="31" customFormat="1" ht="18.75">
      <c r="A18" s="33"/>
      <c r="B18" s="33" t="s">
        <v>128</v>
      </c>
      <c r="C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</row>
    <row r="19" spans="1:17" s="31" customFormat="1" ht="18.75">
      <c r="A19" s="33"/>
      <c r="B19" s="33" t="s">
        <v>85</v>
      </c>
      <c r="C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</row>
    <row r="20" spans="1:17" s="9" customFormat="1" ht="19.5">
      <c r="A20" s="20"/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</row>
    <row r="21" spans="1:17" s="9" customFormat="1" ht="19.5">
      <c r="A21" s="20"/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</row>
    <row r="22" spans="1:17" s="9" customFormat="1" ht="19.5">
      <c r="A22" s="20"/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</row>
    <row r="23" spans="1:17" s="9" customFormat="1" ht="19.5">
      <c r="A23" s="20"/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</row>
    <row r="24" spans="1:17" s="9" customFormat="1" ht="19.5">
      <c r="A24" s="20"/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</row>
    <row r="25" spans="1:17" s="9" customFormat="1" ht="19.5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</row>
    <row r="26" spans="1:17" s="9" customFormat="1" ht="19.5">
      <c r="A26" s="20"/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</row>
    <row r="27" spans="1:17" s="9" customFormat="1" ht="19.5">
      <c r="A27" s="20"/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</row>
    <row r="28" spans="1:17" s="9" customFormat="1" ht="19.5">
      <c r="A28" s="20"/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</row>
    <row r="29" spans="1:17" s="9" customFormat="1" ht="19.5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</row>
    <row r="30" spans="1:17" s="9" customFormat="1" ht="19.5">
      <c r="A30" s="20"/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</row>
    <row r="31" spans="1:17" s="9" customFormat="1" ht="19.5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</row>
    <row r="32" spans="1:17" s="9" customFormat="1" ht="19.5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</row>
    <row r="33" spans="1:17" s="9" customFormat="1" ht="19.5">
      <c r="A33" s="20"/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</row>
    <row r="34" spans="1:17" s="9" customFormat="1" ht="19.5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</row>
    <row r="35" spans="1:17" s="9" customFormat="1" ht="19.5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</row>
    <row r="36" spans="1:17" s="9" customFormat="1" ht="19.5">
      <c r="A36" s="20"/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</row>
  </sheetData>
  <mergeCells count="15">
    <mergeCell ref="A5:D5"/>
    <mergeCell ref="A11:D11"/>
    <mergeCell ref="N4:P4"/>
    <mergeCell ref="N5:P5"/>
    <mergeCell ref="J4:M4"/>
    <mergeCell ref="J5:M5"/>
    <mergeCell ref="F4:I4"/>
    <mergeCell ref="F5:I5"/>
    <mergeCell ref="A9:D9"/>
    <mergeCell ref="A10:D10"/>
    <mergeCell ref="A15:D15"/>
    <mergeCell ref="A14:D14"/>
    <mergeCell ref="A13:D13"/>
    <mergeCell ref="A12:D12"/>
    <mergeCell ref="A6:D6"/>
  </mergeCells>
  <phoneticPr fontId="1" type="noConversion"/>
  <pageMargins left="0.43307086614173229" right="0.23622047244094488" top="0.74803149606299213" bottom="0.74803149606299213" header="0.51181102362204722" footer="0.51181102362204722"/>
  <pageSetup paperSize="9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showGridLines="0" tabSelected="1" view="pageBreakPreview" topLeftCell="A19" zoomScale="60" zoomScaleNormal="100" workbookViewId="0">
      <selection activeCell="D1" sqref="D1:D2"/>
    </sheetView>
  </sheetViews>
  <sheetFormatPr defaultColWidth="9.09765625" defaultRowHeight="21.75"/>
  <cols>
    <col min="1" max="1" width="1.69921875" style="25" customWidth="1"/>
    <col min="2" max="2" width="4.296875" style="25" customWidth="1"/>
    <col min="3" max="3" width="5.3984375" style="25" customWidth="1"/>
    <col min="4" max="4" width="9.09765625" style="25" customWidth="1"/>
    <col min="5" max="9" width="10.5" style="25" customWidth="1"/>
    <col min="10" max="10" width="28.59765625" style="25" customWidth="1"/>
    <col min="11" max="11" width="2.296875" style="25" customWidth="1"/>
    <col min="12" max="12" width="4.796875" style="25" customWidth="1"/>
    <col min="13" max="16384" width="9.09765625" style="25"/>
  </cols>
  <sheetData>
    <row r="1" spans="1:11" s="1" customFormat="1">
      <c r="B1" s="1" t="s">
        <v>0</v>
      </c>
      <c r="C1" s="26">
        <v>15.7</v>
      </c>
      <c r="D1" s="1" t="s">
        <v>142</v>
      </c>
      <c r="J1" s="3"/>
      <c r="K1" s="3"/>
    </row>
    <row r="2" spans="1:11" s="4" customFormat="1">
      <c r="B2" s="1" t="s">
        <v>122</v>
      </c>
      <c r="C2" s="26">
        <v>15.7</v>
      </c>
      <c r="D2" s="1" t="s">
        <v>149</v>
      </c>
      <c r="J2" s="5"/>
      <c r="K2" s="5"/>
    </row>
    <row r="3" spans="1:11" ht="6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</row>
    <row r="4" spans="1:11" s="20" customFormat="1" ht="24.75" customHeight="1">
      <c r="A4" s="215" t="s">
        <v>119</v>
      </c>
      <c r="B4" s="215"/>
      <c r="C4" s="215"/>
      <c r="D4" s="218"/>
      <c r="E4" s="62">
        <v>2555</v>
      </c>
      <c r="F4" s="62">
        <v>2556</v>
      </c>
      <c r="G4" s="62">
        <v>2557</v>
      </c>
      <c r="H4" s="62">
        <v>2558</v>
      </c>
      <c r="I4" s="62">
        <v>2559</v>
      </c>
      <c r="J4" s="220" t="s">
        <v>120</v>
      </c>
      <c r="K4" s="9"/>
    </row>
    <row r="5" spans="1:11" s="20" customFormat="1" ht="24.75" customHeight="1">
      <c r="A5" s="217"/>
      <c r="B5" s="217"/>
      <c r="C5" s="217"/>
      <c r="D5" s="219"/>
      <c r="E5" s="69" t="s">
        <v>144</v>
      </c>
      <c r="F5" s="69" t="s">
        <v>145</v>
      </c>
      <c r="G5" s="69" t="s">
        <v>146</v>
      </c>
      <c r="H5" s="69" t="s">
        <v>147</v>
      </c>
      <c r="I5" s="69" t="s">
        <v>143</v>
      </c>
      <c r="J5" s="221"/>
    </row>
    <row r="6" spans="1:11" s="93" customFormat="1" ht="25.5" customHeight="1">
      <c r="A6" s="150"/>
      <c r="B6" s="159" t="s">
        <v>219</v>
      </c>
      <c r="C6" s="150"/>
      <c r="D6" s="150"/>
      <c r="E6" s="163">
        <v>362</v>
      </c>
      <c r="F6" s="164">
        <v>539</v>
      </c>
      <c r="G6" s="163">
        <v>773</v>
      </c>
      <c r="H6" s="163">
        <v>823</v>
      </c>
      <c r="I6" s="163">
        <v>835</v>
      </c>
      <c r="J6" s="160" t="s">
        <v>220</v>
      </c>
    </row>
    <row r="7" spans="1:11" s="93" customFormat="1" ht="21.75" customHeight="1">
      <c r="A7" s="9"/>
      <c r="B7" s="5" t="s">
        <v>221</v>
      </c>
      <c r="C7" s="9"/>
      <c r="D7" s="9"/>
      <c r="E7" s="165"/>
      <c r="F7" s="165"/>
      <c r="G7" s="166"/>
      <c r="H7" s="166"/>
      <c r="I7" s="166"/>
      <c r="J7" s="161" t="s">
        <v>222</v>
      </c>
      <c r="K7" s="150"/>
    </row>
    <row r="8" spans="1:11" s="93" customFormat="1" ht="21.75" customHeight="1">
      <c r="A8" s="9"/>
      <c r="B8" s="9" t="s">
        <v>106</v>
      </c>
      <c r="D8" s="9"/>
      <c r="E8" s="166">
        <v>75</v>
      </c>
      <c r="F8" s="167">
        <v>124</v>
      </c>
      <c r="G8" s="166">
        <v>43</v>
      </c>
      <c r="H8" s="166">
        <v>69</v>
      </c>
      <c r="I8" s="166">
        <v>111</v>
      </c>
      <c r="J8" s="162" t="s">
        <v>124</v>
      </c>
    </row>
    <row r="9" spans="1:11" s="93" customFormat="1" ht="21.75" customHeight="1">
      <c r="A9" s="9"/>
      <c r="B9" s="9" t="s">
        <v>107</v>
      </c>
      <c r="D9" s="9"/>
      <c r="E9" s="166">
        <v>190</v>
      </c>
      <c r="F9" s="167">
        <v>268</v>
      </c>
      <c r="G9" s="166">
        <v>209</v>
      </c>
      <c r="H9" s="166">
        <v>352</v>
      </c>
      <c r="I9" s="166">
        <v>224</v>
      </c>
      <c r="J9" s="162" t="s">
        <v>118</v>
      </c>
    </row>
    <row r="10" spans="1:11" s="93" customFormat="1" ht="21.75" customHeight="1">
      <c r="A10" s="9"/>
      <c r="B10" s="5" t="s">
        <v>223</v>
      </c>
      <c r="C10" s="9"/>
      <c r="D10" s="9"/>
      <c r="E10" s="168">
        <v>4520000</v>
      </c>
      <c r="F10" s="169">
        <v>2449800</v>
      </c>
      <c r="G10" s="168">
        <v>1444300</v>
      </c>
      <c r="H10" s="168">
        <v>1306605</v>
      </c>
      <c r="I10" s="168">
        <v>1745393</v>
      </c>
      <c r="J10" s="161" t="s">
        <v>224</v>
      </c>
    </row>
    <row r="11" spans="1:11" s="93" customFormat="1" ht="21.75" customHeight="1">
      <c r="A11" s="9"/>
      <c r="B11" s="5" t="s">
        <v>95</v>
      </c>
      <c r="C11" s="9"/>
      <c r="D11" s="9"/>
      <c r="E11" s="166"/>
      <c r="F11" s="167"/>
      <c r="G11" s="166"/>
      <c r="H11" s="166"/>
      <c r="I11" s="166"/>
      <c r="J11" s="132" t="s">
        <v>141</v>
      </c>
    </row>
    <row r="12" spans="1:11" s="93" customFormat="1" ht="21.75" customHeight="1">
      <c r="A12" s="9"/>
      <c r="B12" s="93" t="s">
        <v>105</v>
      </c>
      <c r="C12" s="9"/>
      <c r="D12" s="9"/>
      <c r="E12" s="166">
        <v>55</v>
      </c>
      <c r="F12" s="167">
        <v>75</v>
      </c>
      <c r="G12" s="166">
        <v>123</v>
      </c>
      <c r="H12" s="166">
        <v>123</v>
      </c>
      <c r="I12" s="166">
        <v>177</v>
      </c>
      <c r="J12" s="19" t="s">
        <v>108</v>
      </c>
    </row>
    <row r="13" spans="1:11" s="93" customFormat="1" ht="21.75" customHeight="1">
      <c r="A13" s="9"/>
      <c r="B13" s="9" t="s">
        <v>96</v>
      </c>
      <c r="C13" s="9"/>
      <c r="D13" s="9"/>
      <c r="E13" s="166">
        <v>28</v>
      </c>
      <c r="F13" s="167">
        <v>51</v>
      </c>
      <c r="G13" s="165">
        <v>53</v>
      </c>
      <c r="H13" s="166">
        <v>62</v>
      </c>
      <c r="I13" s="166">
        <v>129</v>
      </c>
      <c r="J13" s="19" t="s">
        <v>109</v>
      </c>
    </row>
    <row r="14" spans="1:11" s="93" customFormat="1" ht="21.75" customHeight="1">
      <c r="A14" s="9"/>
      <c r="B14" s="9" t="s">
        <v>97</v>
      </c>
      <c r="C14" s="9"/>
      <c r="D14" s="9"/>
      <c r="E14" s="165" t="s">
        <v>148</v>
      </c>
      <c r="F14" s="165">
        <v>2</v>
      </c>
      <c r="G14" s="165">
        <v>2</v>
      </c>
      <c r="H14" s="166">
        <v>1</v>
      </c>
      <c r="I14" s="166">
        <v>2</v>
      </c>
      <c r="J14" s="19" t="s">
        <v>110</v>
      </c>
    </row>
    <row r="15" spans="1:11" s="93" customFormat="1" ht="21.75" customHeight="1">
      <c r="A15" s="9"/>
      <c r="B15" s="9" t="s">
        <v>111</v>
      </c>
      <c r="C15" s="9"/>
      <c r="D15" s="9"/>
      <c r="E15" s="166">
        <v>16</v>
      </c>
      <c r="F15" s="167">
        <v>26</v>
      </c>
      <c r="G15" s="166">
        <v>36</v>
      </c>
      <c r="H15" s="166">
        <v>97</v>
      </c>
      <c r="I15" s="166">
        <v>81</v>
      </c>
      <c r="J15" s="19" t="s">
        <v>112</v>
      </c>
    </row>
    <row r="16" spans="1:11" s="93" customFormat="1" ht="21.75" customHeight="1">
      <c r="A16" s="9"/>
      <c r="B16" s="9" t="s">
        <v>98</v>
      </c>
      <c r="C16" s="9"/>
      <c r="D16" s="9"/>
      <c r="E16" s="166">
        <v>2</v>
      </c>
      <c r="F16" s="167">
        <v>6</v>
      </c>
      <c r="G16" s="165">
        <v>6</v>
      </c>
      <c r="H16" s="166">
        <v>15</v>
      </c>
      <c r="I16" s="166">
        <v>10</v>
      </c>
      <c r="J16" s="19" t="s">
        <v>113</v>
      </c>
    </row>
    <row r="17" spans="1:11" s="93" customFormat="1" ht="21.75" customHeight="1">
      <c r="A17" s="9"/>
      <c r="B17" s="9" t="s">
        <v>99</v>
      </c>
      <c r="C17" s="9"/>
      <c r="D17" s="9"/>
      <c r="E17" s="166" t="s">
        <v>148</v>
      </c>
      <c r="F17" s="166" t="s">
        <v>148</v>
      </c>
      <c r="G17" s="165">
        <v>2</v>
      </c>
      <c r="H17" s="166">
        <v>1</v>
      </c>
      <c r="I17" s="166" t="s">
        <v>148</v>
      </c>
      <c r="J17" s="19" t="s">
        <v>114</v>
      </c>
    </row>
    <row r="18" spans="1:11" s="93" customFormat="1" ht="21.75" customHeight="1">
      <c r="A18" s="9"/>
      <c r="B18" s="9" t="s">
        <v>100</v>
      </c>
      <c r="C18" s="9"/>
      <c r="D18" s="9"/>
      <c r="E18" s="166">
        <v>10</v>
      </c>
      <c r="F18" s="165">
        <v>19</v>
      </c>
      <c r="G18" s="165">
        <v>43</v>
      </c>
      <c r="H18" s="166">
        <v>100</v>
      </c>
      <c r="I18" s="166">
        <v>54</v>
      </c>
      <c r="J18" s="19" t="s">
        <v>129</v>
      </c>
    </row>
    <row r="19" spans="1:11" s="93" customFormat="1" ht="21.75" customHeight="1">
      <c r="A19" s="9"/>
      <c r="B19" s="9" t="s">
        <v>101</v>
      </c>
      <c r="C19" s="9"/>
      <c r="D19" s="9"/>
      <c r="E19" s="165">
        <v>40</v>
      </c>
      <c r="F19" s="165">
        <v>105</v>
      </c>
      <c r="G19" s="166">
        <v>251</v>
      </c>
      <c r="H19" s="166">
        <v>320</v>
      </c>
      <c r="I19" s="166" t="s">
        <v>148</v>
      </c>
      <c r="J19" s="19" t="s">
        <v>115</v>
      </c>
    </row>
    <row r="20" spans="1:11" s="93" customFormat="1" ht="21.75" customHeight="1">
      <c r="A20" s="9"/>
      <c r="B20" s="9" t="s">
        <v>102</v>
      </c>
      <c r="C20" s="9"/>
      <c r="D20" s="9"/>
      <c r="E20" s="166">
        <v>3</v>
      </c>
      <c r="F20" s="167">
        <v>16</v>
      </c>
      <c r="G20" s="166">
        <v>10</v>
      </c>
      <c r="H20" s="166">
        <v>23</v>
      </c>
      <c r="I20" s="166">
        <v>26</v>
      </c>
      <c r="J20" s="19" t="s">
        <v>116</v>
      </c>
    </row>
    <row r="21" spans="1:11" s="93" customFormat="1" ht="21.75" customHeight="1">
      <c r="A21" s="9"/>
      <c r="B21" s="9" t="s">
        <v>103</v>
      </c>
      <c r="C21" s="9"/>
      <c r="D21" s="9"/>
      <c r="E21" s="166">
        <v>18</v>
      </c>
      <c r="F21" s="167">
        <v>21</v>
      </c>
      <c r="G21" s="165">
        <v>19</v>
      </c>
      <c r="H21" s="166">
        <v>38</v>
      </c>
      <c r="I21" s="166">
        <v>39</v>
      </c>
      <c r="J21" s="19" t="s">
        <v>127</v>
      </c>
    </row>
    <row r="22" spans="1:11" s="93" customFormat="1" ht="21.75" customHeight="1">
      <c r="A22" s="9"/>
      <c r="B22" s="9" t="s">
        <v>104</v>
      </c>
      <c r="C22" s="9"/>
      <c r="D22" s="9"/>
      <c r="E22" s="165">
        <v>142</v>
      </c>
      <c r="F22" s="165">
        <v>258</v>
      </c>
      <c r="G22" s="165">
        <v>279</v>
      </c>
      <c r="H22" s="166">
        <v>406</v>
      </c>
      <c r="I22" s="166">
        <v>326</v>
      </c>
      <c r="J22" s="19" t="s">
        <v>117</v>
      </c>
    </row>
    <row r="23" spans="1:11" s="33" customFormat="1" ht="3" customHeight="1">
      <c r="A23" s="35"/>
      <c r="B23" s="35"/>
      <c r="C23" s="35"/>
      <c r="D23" s="35"/>
      <c r="E23" s="36"/>
      <c r="F23" s="37"/>
      <c r="G23" s="38"/>
      <c r="H23" s="37"/>
      <c r="I23" s="39"/>
      <c r="J23" s="40"/>
      <c r="K23" s="31"/>
    </row>
    <row r="24" spans="1:11" s="33" customFormat="1" ht="3" customHeight="1">
      <c r="A24" s="31"/>
      <c r="B24" s="31"/>
      <c r="C24" s="31"/>
      <c r="D24" s="31"/>
      <c r="E24" s="32"/>
      <c r="F24" s="32"/>
      <c r="G24" s="32"/>
      <c r="H24" s="32"/>
      <c r="I24" s="32"/>
      <c r="J24" s="31"/>
      <c r="K24" s="31"/>
    </row>
    <row r="25" spans="1:11" s="20" customFormat="1" ht="19.5">
      <c r="B25" s="68" t="s">
        <v>150</v>
      </c>
    </row>
    <row r="26" spans="1:11" s="20" customFormat="1" ht="19.5">
      <c r="B26" s="68" t="s">
        <v>151</v>
      </c>
    </row>
    <row r="27" spans="1:11" s="33" customFormat="1" ht="18.75"/>
    <row r="28" spans="1:11" s="33" customFormat="1" ht="18.75"/>
    <row r="29" spans="1:11" s="33" customFormat="1" ht="18.75"/>
  </sheetData>
  <mergeCells count="2">
    <mergeCell ref="J4:J5"/>
    <mergeCell ref="A4:D5"/>
  </mergeCells>
  <phoneticPr fontId="1" type="noConversion"/>
  <pageMargins left="0.43307086614173229" right="0.23622047244094488" top="0.74803149606299213" bottom="0.74803149606299213" header="0.51181102362204722" footer="0.51181102362204722"/>
  <pageSetup paperSize="9" scale="93" orientation="landscape" r:id="rId1"/>
  <headerFooter alignWithMargins="0"/>
  <rowBreaks count="1" manualBreakCount="1">
    <brk id="26" max="1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7</vt:i4>
      </vt:variant>
      <vt:variant>
        <vt:lpstr>ช่วงที่มีชื่อ</vt:lpstr>
      </vt:variant>
      <vt:variant>
        <vt:i4>6</vt:i4>
      </vt:variant>
    </vt:vector>
  </HeadingPairs>
  <TitlesOfParts>
    <vt:vector size="13" baseType="lpstr">
      <vt:lpstr>T-15.1</vt:lpstr>
      <vt:lpstr>T-15.2</vt:lpstr>
      <vt:lpstr>T-15.3</vt:lpstr>
      <vt:lpstr>T-15.4</vt:lpstr>
      <vt:lpstr>T-15.5</vt:lpstr>
      <vt:lpstr>T-15.6</vt:lpstr>
      <vt:lpstr>T-15.7</vt:lpstr>
      <vt:lpstr>'T-15.2'!Print_Area</vt:lpstr>
      <vt:lpstr>'T-15.3'!Print_Area</vt:lpstr>
      <vt:lpstr>'T-15.4'!Print_Area</vt:lpstr>
      <vt:lpstr>'T-15.5'!Print_Area</vt:lpstr>
      <vt:lpstr>'T-15.6'!Print_Area</vt:lpstr>
      <vt:lpstr>'T-15.7'!Print_Area</vt:lpstr>
    </vt:vector>
  </TitlesOfParts>
  <Company>ingroup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Acer</cp:lastModifiedBy>
  <cp:lastPrinted>2017-09-08T07:34:41Z</cp:lastPrinted>
  <dcterms:created xsi:type="dcterms:W3CDTF">2004-08-20T21:28:46Z</dcterms:created>
  <dcterms:modified xsi:type="dcterms:W3CDTF">2017-10-31T14:03:37Z</dcterms:modified>
</cp:coreProperties>
</file>