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30" windowWidth="16965" windowHeight="5355" firstSheet="6" activeTab="6"/>
  </bookViews>
  <sheets>
    <sheet name="T-12.1" sheetId="15" state="hidden" r:id="rId1"/>
    <sheet name="T-12.2" sheetId="14" state="hidden" r:id="rId2"/>
    <sheet name="T-12.3" sheetId="1" state="hidden" r:id="rId3"/>
    <sheet name="T-12.4" sheetId="8" state="hidden" r:id="rId4"/>
    <sheet name="T-12.5" sheetId="9" state="hidden" r:id="rId5"/>
    <sheet name="T-12.6" sheetId="4" state="hidden" r:id="rId6"/>
    <sheet name="T-12.7" sheetId="5" r:id="rId7"/>
  </sheets>
  <definedNames>
    <definedName name="_xlnm.Print_Area" localSheetId="0">'T-12.1'!$A$1:$M$38</definedName>
    <definedName name="_xlnm.Print_Area" localSheetId="2">'T-12.3'!$A$1:$M$36</definedName>
    <definedName name="_xlnm.Print_Area" localSheetId="3">'T-12.4'!$A$1:$L$26</definedName>
    <definedName name="_xlnm.Print_Area" localSheetId="5">'T-12.6'!$A$1:$V$32</definedName>
  </definedNames>
  <calcPr calcId="144525"/>
</workbook>
</file>

<file path=xl/calcChain.xml><?xml version="1.0" encoding="utf-8"?>
<calcChain xmlns="http://schemas.openxmlformats.org/spreadsheetml/2006/main">
  <c r="G10" i="4" l="1"/>
  <c r="H10" i="4"/>
  <c r="I10" i="4"/>
  <c r="J10" i="4"/>
  <c r="K10" i="4"/>
  <c r="L10" i="4"/>
  <c r="M10" i="4"/>
  <c r="N10" i="4"/>
  <c r="O10" i="4"/>
  <c r="P10" i="4"/>
  <c r="Q10" i="4"/>
  <c r="F10" i="4"/>
  <c r="G11" i="8"/>
  <c r="G14" i="8"/>
  <c r="G15" i="8"/>
  <c r="G16" i="8"/>
  <c r="G18" i="8"/>
  <c r="G20" i="8"/>
  <c r="G9" i="8"/>
  <c r="F8" i="8"/>
  <c r="H8" i="8"/>
  <c r="I8" i="8"/>
  <c r="E8" i="8"/>
  <c r="I10" i="1"/>
  <c r="I15" i="1"/>
  <c r="I16" i="1"/>
  <c r="I19" i="1"/>
  <c r="I20" i="1"/>
  <c r="I23" i="1"/>
  <c r="I25" i="1"/>
  <c r="I28" i="1"/>
  <c r="I29" i="1"/>
  <c r="I8" i="1"/>
  <c r="H10" i="1"/>
  <c r="H13" i="1"/>
  <c r="H15" i="1"/>
  <c r="H16" i="1"/>
  <c r="H17" i="1"/>
  <c r="H19" i="1"/>
  <c r="H20" i="1"/>
  <c r="H21" i="1"/>
  <c r="H22" i="1"/>
  <c r="H25" i="1"/>
  <c r="H28" i="1"/>
  <c r="H8" i="1"/>
  <c r="G34" i="15"/>
  <c r="I33" i="15"/>
  <c r="G33" i="15"/>
  <c r="I32" i="15"/>
  <c r="G32" i="15"/>
  <c r="I31" i="15"/>
  <c r="G31" i="15"/>
  <c r="I30" i="15"/>
  <c r="G30" i="15"/>
  <c r="I29" i="15"/>
  <c r="G29" i="15"/>
  <c r="I28" i="15"/>
  <c r="G28" i="15"/>
  <c r="I27" i="15"/>
  <c r="G27" i="15"/>
  <c r="I26" i="15"/>
  <c r="G26" i="15"/>
  <c r="I25" i="15"/>
  <c r="G25" i="15"/>
  <c r="I24" i="15"/>
  <c r="G24" i="15"/>
  <c r="I23" i="15"/>
  <c r="G23" i="15"/>
  <c r="I22" i="15"/>
  <c r="G22" i="15"/>
  <c r="I21" i="15"/>
  <c r="G21" i="15"/>
  <c r="I20" i="15"/>
  <c r="G20" i="15"/>
  <c r="G8" i="1"/>
  <c r="F8" i="1"/>
  <c r="E8" i="1"/>
  <c r="N19" i="14"/>
  <c r="N18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N17" i="14"/>
  <c r="M18" i="14"/>
  <c r="M19" i="14"/>
  <c r="K17" i="14"/>
  <c r="N10" i="14"/>
  <c r="M10" i="14"/>
  <c r="J10" i="14"/>
  <c r="I10" i="14"/>
  <c r="K10" i="14"/>
  <c r="L19" i="14"/>
  <c r="K19" i="14"/>
  <c r="L18" i="14"/>
  <c r="L17" i="14"/>
  <c r="L16" i="14"/>
  <c r="K16" i="14"/>
  <c r="L15" i="14"/>
  <c r="K15" i="14"/>
  <c r="L14" i="14"/>
  <c r="K14" i="14"/>
  <c r="L13" i="14"/>
  <c r="K13" i="14"/>
  <c r="L12" i="14"/>
  <c r="K12" i="14"/>
  <c r="L11" i="14"/>
  <c r="K11" i="14"/>
  <c r="L10" i="14"/>
  <c r="G8" i="8" l="1"/>
</calcChain>
</file>

<file path=xl/sharedStrings.xml><?xml version="1.0" encoding="utf-8"?>
<sst xmlns="http://schemas.openxmlformats.org/spreadsheetml/2006/main" count="748" uniqueCount="326">
  <si>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</si>
  <si>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</si>
  <si>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</si>
  <si>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</si>
  <si>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</si>
  <si>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</si>
  <si>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</si>
  <si>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</si>
  <si>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</si>
  <si>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</si>
  <si>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</si>
  <si>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</si>
  <si>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</si>
  <si>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</si>
  <si>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</si>
  <si>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</si>
  <si>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</si>
  <si>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</si>
  <si>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</si>
  <si>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</si>
  <si>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</si>
  <si>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</si>
  <si>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</si>
  <si>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</si>
  <si>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</si>
  <si>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</si>
  <si>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</si>
  <si>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</si>
  <si>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</si>
  <si>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</si>
  <si>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</si>
  <si>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</si>
  <si>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</si>
  <si>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</si>
  <si>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</si>
  <si>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</si>
  <si>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</si>
  <si>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</si>
  <si>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</si>
  <si>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</si>
  <si>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</si>
  <si>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</si>
  <si>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</si>
  <si>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</si>
  <si>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</si>
  <si>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</si>
  <si>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</si>
  <si>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</si>
  <si>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</si>
  <si>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</si>
  <si>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</si>
  <si>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</si>
  <si>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</si>
  <si>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</si>
  <si>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</si>
  <si>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</si>
  <si>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</si>
  <si>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</si>
  <si>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</si>
  <si>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</si>
  <si>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</si>
  <si>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</si>
  <si>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</si>
  <si>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</si>
  <si>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</si>
  <si>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</si>
  <si>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</si>
  <si>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</si>
  <si>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</si>
  <si>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</si>
  <si>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</si>
  <si>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</si>
  <si>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</si>
  <si>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</si>
  <si>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</si>
  <si>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</si>
  <si>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</si>
  <si>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</si>
  <si>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</si>
  <si>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</si>
  <si>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</si>
  <si>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</si>
  <si>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</si>
  <si>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</si>
  <si>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</si>
  <si>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</si>
  <si>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</si>
  <si>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</si>
  <si>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</si>
  <si>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</si>
  <si>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</si>
  <si>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</si>
  <si>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</si>
  <si>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</si>
  <si>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</si>
  <si>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</si>
  <si>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</si>
  <si>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</si>
  <si>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</si>
  <si>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</si>
  <si>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</si>
  <si>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</si>
  <si>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</si>
  <si>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</si>
  <si>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</si>
  <si>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</si>
  <si>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</si>
  <si>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</si>
  <si>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</si>
  <si>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</si>
  <si>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</si>
  <si>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</si>
  <si>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</si>
  <si>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</si>
  <si>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</si>
  <si>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</si>
  <si>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</si>
  <si>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</si>
  <si>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</si>
  <si>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</si>
  <si>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</si>
  <si>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</si>
  <si>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</si>
  <si>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</si>
  <si>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</si>
  <si>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</si>
  <si>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</si>
  <si>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</si>
  <si>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</si>
  <si>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</si>
  <si>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</si>
  <si>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</si>
  <si>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</si>
  <si>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</si>
  <si>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</si>
  <si>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</si>
  <si>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</si>
  <si>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</si>
  <si>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</si>
  <si>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</si>
  <si>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</si>
  <si>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</si>
  <si>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</si>
  <si>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</si>
  <si>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</si>
  <si>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</si>
  <si>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</si>
  <si>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</si>
  <si>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</si>
  <si>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</si>
  <si>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</si>
  <si>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</si>
  <si>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</si>
  <si>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</si>
  <si>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</si>
  <si>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</si>
  <si>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</si>
  <si>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</si>
  <si>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</si>
  <si>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</si>
  <si>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</si>
  <si>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</si>
  <si>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</si>
  <si>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</si>
  <si>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</si>
  <si>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</si>
  <si>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</si>
  <si>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</si>
  <si>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</si>
  <si>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</si>
  <si>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</si>
  <si>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</si>
  <si>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</si>
  <si>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</si>
  <si>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</si>
  <si>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</si>
  <si>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</si>
  <si>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</si>
  <si>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</si>
  <si>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</si>
  <si>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</si>
  <si>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</si>
  <si>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</si>
  <si>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</si>
  <si>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</si>
  <si>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</si>
  <si>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</si>
  <si>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</si>
  <si>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</si>
  <si>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</si>
  <si>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</si>
  <si>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</si>
  <si>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</si>
  <si>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</si>
  <si>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</si>
  <si>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</si>
  <si>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</si>
  <si>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</si>
  <si>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</si>
  <si>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</si>
  <si>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</si>
  <si>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</si>
  <si>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</si>
  <si>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</si>
  <si>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</si>
  <si>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</si>
  <si>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</si>
  <si>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</si>
  <si>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</si>
  <si>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</si>
  <si>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</si>
  <si>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</si>
  <si>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</si>
  <si>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</si>
  <si>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</si>
  <si>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</si>
  <si>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</si>
  <si>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</si>
  <si>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</si>
  <si>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</si>
  <si>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</si>
  <si>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</si>
  <si>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</si>
  <si>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</si>
  <si>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</si>
  <si>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</si>
  <si>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</si>
  <si>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</si>
  <si>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</si>
  <si>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</si>
  <si>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</si>
  <si>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</si>
  <si>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</si>
  <si>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</si>
  <si>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</si>
  <si>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อำเภอเมือง</t>
  </si>
  <si>
    <t>(2014)</t>
  </si>
  <si>
    <t>(2015)</t>
  </si>
  <si>
    <t>(2016)</t>
  </si>
  <si>
    <t>2558 (2015)</t>
  </si>
  <si>
    <t>2559 (2016)</t>
  </si>
  <si>
    <t>สถานประกอบการ และลูกจ้าง จำแนกตามขนาดของสถานประกอบการ พ.ศ.2557 - 2559</t>
  </si>
  <si>
    <t>Establishment and Employee by Size of Establishment: 2014 - 2016</t>
  </si>
  <si>
    <t>-</t>
  </si>
  <si>
    <t>ดินขาว-แต่งแล้วเกรดเซรามิค</t>
  </si>
  <si>
    <t>บอลเคลย์</t>
  </si>
  <si>
    <t>ถ่านหิน</t>
  </si>
  <si>
    <t>ดินขาว-ที่ยังไม่ได้แตงเกรดเซรามิค</t>
  </si>
  <si>
    <t>หินอ่อน/ลูกบาศก์เมตร</t>
  </si>
  <si>
    <t>หินอุตสาหกรรม(หินปูน-เคมี)</t>
  </si>
  <si>
    <t>หินอุตสาหกรรม(หินปูน-ซีเมนต์)</t>
  </si>
  <si>
    <t>หินอุตสาหกรรม(หินปูน-ก่อสร้าง)</t>
  </si>
  <si>
    <t>หินอุตสาหกรรม(หินดินดาน-ซีเมนต์)</t>
  </si>
  <si>
    <t>ดินเบา</t>
  </si>
  <si>
    <t>ดินอุตสาหกรรมชนิดดินเหนียวสี</t>
  </si>
  <si>
    <t>แร่ฟอสเฟต</t>
  </si>
  <si>
    <t>แร่พลวง</t>
  </si>
  <si>
    <t>แร่ฟูออไรท์เปอร์เซ็นต่ำ</t>
  </si>
  <si>
    <t>ดินอุตสาหกรรมชนิดดินซีเมนต์</t>
  </si>
  <si>
    <t>ซีไลต์ (หาบหลวง)</t>
  </si>
  <si>
    <t>Kaolin (Washed)</t>
  </si>
  <si>
    <t>Ball clay</t>
  </si>
  <si>
    <t>Lignite</t>
  </si>
  <si>
    <t>Kaolin (Unwashed)</t>
  </si>
  <si>
    <t>Marble</t>
  </si>
  <si>
    <t>Linestone (Other industry)</t>
  </si>
  <si>
    <t>Linestone (Cement industry)</t>
  </si>
  <si>
    <t>Linestone (Industrial rock - construction)</t>
  </si>
  <si>
    <t>Mable (Bettery grade)</t>
  </si>
  <si>
    <t>Diatomite</t>
  </si>
  <si>
    <t>Clay color</t>
  </si>
  <si>
    <t>Phosphate</t>
  </si>
  <si>
    <t>Antimony</t>
  </si>
  <si>
    <t>Fluorine</t>
  </si>
  <si>
    <t>Clay industry</t>
  </si>
  <si>
    <t>Scheelite</t>
  </si>
  <si>
    <t>เหมืองแร่ คนงาน และปริมาณแร่ที่ผลิตได้ จำแนกตามชนิดแร่ พ.ศ. 2559</t>
  </si>
  <si>
    <t>Active Mine, Workers Employed and Production by Kind of Mineral: 2016</t>
  </si>
  <si>
    <t>(2012)</t>
  </si>
  <si>
    <t>(2013)</t>
  </si>
  <si>
    <t xml:space="preserve">    ที่มา:   สำนักงานอุตสาหกรรมจังหวัดลำปาง</t>
  </si>
  <si>
    <t>Source:  Lampang Provincial  Industrial Office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</si>
  <si>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</si>
  <si>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</si>
  <si>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 xml:space="preserve">   ที่มา:   สำนักงานอุตสาหกรรมจังหวัดลำปาง</t>
  </si>
  <si>
    <t xml:space="preserve">  Source:  Lampang Provincial  Industrial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</si>
  <si>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</si>
  <si>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Establishment, Person Engaged and Employee by Size of Establishment and Economic Activity: 2012</t>
  </si>
  <si>
    <t xml:space="preserve">    ที่มา:   สำมะโนธุรกิจและอุตสาหกรรม พ.ศ. 2555 (ข้อมูลพื้นฐาน) จังหวัดลำปาง  สำนักงานสถิติแห่งชาติ</t>
  </si>
  <si>
    <t>Source:   The 2012 Business and  Industrial census (Basic Information) Lampang Provincial, National Statistical Office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</si>
  <si>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</si>
  <si>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</si>
  <si>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</si>
  <si>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</si>
  <si>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</si>
  <si>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</si>
  <si>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</si>
  <si>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</si>
  <si>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</si>
  <si>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</si>
  <si>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</si>
  <si>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</si>
  <si>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สถานประกอบการอุตสาหกรรม จำนวนเงินทุน และจำนวนคนงาน เป็นรายอำเภอ พ.ศ. 2559</t>
  </si>
  <si>
    <t>Industrial Establishment, Capital and Employee by District: 2016</t>
  </si>
  <si>
    <t>Source:   Lampang Provincial  Industrial Office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</si>
  <si>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</si>
  <si>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</si>
  <si>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</si>
  <si>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</si>
  <si>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</si>
  <si>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</si>
  <si>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</si>
  <si>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</si>
  <si>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</si>
  <si>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</si>
  <si>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</si>
  <si>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</si>
  <si>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</si>
  <si>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</si>
  <si>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</si>
  <si>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</si>
  <si>
    <t>Source:   The 2016 Construction 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</si>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</sst>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</numFmts>
  <fonts count="1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4"/>
      <name val="Cordia New"/>
      <charset val="222"/>
    </font>
    <font>
      <sz val="13"/>
      <color indexed="8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0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187" fontId="14" fillId="0" borderId="0" applyFont="0" applyFill="0" applyBorder="0" applyAlignment="0" applyProtection="0"/>
    <xf numFmtId="0" fontId="16" fillId="0" borderId="0"/>
    <xf numFmtId="187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/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7" fillId="0" borderId="7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3" fontId="6" fillId="0" borderId="5" xfId="5" applyNumberFormat="1" applyFont="1" applyBorder="1" applyAlignment="1">
      <alignment horizontal="right" vertical="center" indent="1"/>
    </xf>
    <xf numFmtId="3" fontId="6" fillId="0" borderId="3" xfId="5" applyNumberFormat="1" applyFont="1" applyBorder="1" applyAlignment="1">
      <alignment horizontal="right" vertical="center" indent="1"/>
    </xf>
    <xf numFmtId="3" fontId="10" fillId="0" borderId="5" xfId="5" applyNumberFormat="1" applyFont="1" applyBorder="1" applyAlignment="1">
      <alignment horizontal="right" indent="1"/>
    </xf>
    <xf numFmtId="187" fontId="8" fillId="0" borderId="0" xfId="5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1" fillId="0" borderId="18" xfId="6" applyNumberFormat="1" applyFont="1" applyBorder="1" applyAlignment="1">
      <alignment horizontal="right" indent="1"/>
    </xf>
    <xf numFmtId="3" fontId="11" fillId="0" borderId="0" xfId="6" applyNumberFormat="1" applyFont="1" applyAlignment="1">
      <alignment horizontal="right" indent="1"/>
    </xf>
    <xf numFmtId="3" fontId="11" fillId="0" borderId="5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indent="1"/>
    </xf>
    <xf numFmtId="3" fontId="11" fillId="0" borderId="0" xfId="6" applyNumberFormat="1" applyFont="1" applyBorder="1" applyAlignment="1">
      <alignment horizontal="right" indent="1"/>
    </xf>
    <xf numFmtId="3" fontId="11" fillId="0" borderId="20" xfId="6" applyNumberFormat="1" applyFont="1" applyBorder="1" applyAlignment="1">
      <alignment horizontal="right" indent="1"/>
    </xf>
    <xf numFmtId="3" fontId="11" fillId="0" borderId="6" xfId="6" applyNumberFormat="1" applyFont="1" applyBorder="1" applyAlignment="1">
      <alignment horizontal="right" indent="1"/>
    </xf>
    <xf numFmtId="3" fontId="12" fillId="0" borderId="18" xfId="6" applyNumberFormat="1" applyFont="1" applyBorder="1" applyAlignment="1">
      <alignment horizontal="right" indent="1"/>
    </xf>
    <xf numFmtId="3" fontId="12" fillId="0" borderId="0" xfId="6" applyNumberFormat="1" applyFont="1" applyAlignment="1">
      <alignment horizontal="right" indent="1"/>
    </xf>
    <xf numFmtId="3" fontId="12" fillId="0" borderId="17" xfId="6" applyNumberFormat="1" applyFont="1" applyBorder="1" applyAlignment="1">
      <alignment horizontal="right" indent="1"/>
    </xf>
    <xf numFmtId="3" fontId="12" fillId="0" borderId="19" xfId="6" applyNumberFormat="1" applyFont="1" applyBorder="1" applyAlignment="1">
      <alignment horizontal="right" indent="1"/>
    </xf>
    <xf numFmtId="3" fontId="10" fillId="0" borderId="3" xfId="6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9" fillId="0" borderId="10" xfId="0" applyNumberFormat="1" applyFont="1" applyBorder="1" applyAlignment="1">
      <alignment horizontal="right" indent="1"/>
    </xf>
    <xf numFmtId="0" fontId="8" fillId="0" borderId="8" xfId="0" applyFont="1" applyBorder="1" applyAlignment="1">
      <alignment horizontal="center"/>
    </xf>
    <xf numFmtId="3" fontId="9" fillId="0" borderId="5" xfId="0" applyNumberFormat="1" applyFont="1" applyBorder="1" applyAlignment="1">
      <alignment horizontal="right" indent="1"/>
    </xf>
    <xf numFmtId="3" fontId="10" fillId="0" borderId="5" xfId="0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vertical="center" indent="2"/>
    </xf>
    <xf numFmtId="3" fontId="9" fillId="0" borderId="5" xfId="0" applyNumberFormat="1" applyFont="1" applyBorder="1" applyAlignment="1">
      <alignment horizontal="right" indent="2"/>
    </xf>
    <xf numFmtId="3" fontId="10" fillId="0" borderId="5" xfId="5" applyNumberFormat="1" applyFont="1" applyBorder="1" applyAlignment="1">
      <alignment horizontal="right" indent="2"/>
    </xf>
    <xf numFmtId="3" fontId="10" fillId="0" borderId="5" xfId="0" applyNumberFormat="1" applyFont="1" applyBorder="1" applyAlignment="1">
      <alignment horizontal="right" indent="2"/>
    </xf>
    <xf numFmtId="189" fontId="6" fillId="0" borderId="5" xfId="5" applyNumberFormat="1" applyFont="1" applyBorder="1" applyAlignment="1">
      <alignment horizontal="right" vertical="center" indent="1"/>
    </xf>
    <xf numFmtId="189" fontId="9" fillId="0" borderId="5" xfId="0" applyNumberFormat="1" applyFont="1" applyBorder="1" applyAlignment="1">
      <alignment horizontal="right" indent="1"/>
    </xf>
    <xf numFmtId="189" fontId="10" fillId="0" borderId="5" xfId="5" applyNumberFormat="1" applyFont="1" applyBorder="1" applyAlignment="1">
      <alignment horizontal="right" indent="1"/>
    </xf>
    <xf numFmtId="189" fontId="10" fillId="0" borderId="5" xfId="0" applyNumberFormat="1" applyFont="1" applyBorder="1" applyAlignment="1">
      <alignment horizontal="right" indent="1"/>
    </xf>
    <xf numFmtId="189" fontId="6" fillId="0" borderId="3" xfId="0" applyNumberFormat="1" applyFont="1" applyBorder="1" applyAlignment="1">
      <alignment horizontal="right" indent="1"/>
    </xf>
    <xf numFmtId="189" fontId="8" fillId="0" borderId="3" xfId="0" applyNumberFormat="1" applyFont="1" applyBorder="1" applyAlignment="1">
      <alignment horizontal="right" indent="1"/>
    </xf>
    <xf numFmtId="3" fontId="6" fillId="0" borderId="15" xfId="5" applyNumberFormat="1" applyFont="1" applyBorder="1" applyAlignment="1">
      <alignment horizontal="right" indent="1"/>
    </xf>
    <xf numFmtId="3" fontId="6" fillId="0" borderId="16" xfId="5" applyNumberFormat="1" applyFont="1" applyBorder="1" applyAlignment="1">
      <alignment horizontal="right" indent="1"/>
    </xf>
    <xf numFmtId="3" fontId="6" fillId="0" borderId="3" xfId="5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8" fillId="0" borderId="15" xfId="5" applyNumberFormat="1" applyFont="1" applyBorder="1" applyAlignment="1">
      <alignment horizontal="right" indent="1"/>
    </xf>
    <xf numFmtId="3" fontId="8" fillId="0" borderId="16" xfId="5" applyNumberFormat="1" applyFont="1" applyBorder="1" applyAlignment="1">
      <alignment horizontal="right" indent="1"/>
    </xf>
    <xf numFmtId="3" fontId="8" fillId="0" borderId="3" xfId="5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189" fontId="6" fillId="0" borderId="5" xfId="0" applyNumberFormat="1" applyFont="1" applyBorder="1" applyAlignment="1">
      <alignment horizontal="right" indent="1"/>
    </xf>
    <xf numFmtId="189" fontId="8" fillId="0" borderId="5" xfId="0" applyNumberFormat="1" applyFont="1" applyBorder="1" applyAlignment="1">
      <alignment horizontal="right" indent="1"/>
    </xf>
    <xf numFmtId="3" fontId="6" fillId="0" borderId="2" xfId="5" applyNumberFormat="1" applyFont="1" applyBorder="1" applyAlignment="1">
      <alignment horizontal="right" indent="1"/>
    </xf>
    <xf numFmtId="3" fontId="6" fillId="0" borderId="5" xfId="5" applyNumberFormat="1" applyFont="1" applyBorder="1" applyAlignment="1">
      <alignment horizontal="right" indent="1"/>
    </xf>
    <xf numFmtId="3" fontId="8" fillId="0" borderId="5" xfId="5" applyNumberFormat="1" applyFont="1" applyBorder="1" applyAlignment="1">
      <alignment horizontal="right" vertical="center" indent="1"/>
    </xf>
    <xf numFmtId="3" fontId="8" fillId="0" borderId="3" xfId="0" applyNumberFormat="1" applyFont="1" applyBorder="1" applyAlignment="1">
      <alignment horizontal="right" vertical="center" indent="1"/>
    </xf>
    <xf numFmtId="3" fontId="8" fillId="0" borderId="5" xfId="0" applyNumberFormat="1" applyFont="1" applyBorder="1" applyAlignment="1">
      <alignment horizontal="right" vertical="center" indent="1"/>
    </xf>
    <xf numFmtId="3" fontId="8" fillId="0" borderId="5" xfId="5" applyNumberFormat="1" applyFont="1" applyBorder="1" applyAlignment="1">
      <alignment horizontal="right" indent="1"/>
    </xf>
    <xf numFmtId="0" fontId="8" fillId="0" borderId="3" xfId="0" applyFont="1" applyBorder="1"/>
    <xf numFmtId="3" fontId="6" fillId="0" borderId="5" xfId="0" applyNumberFormat="1" applyFont="1" applyBorder="1" applyAlignment="1">
      <alignment horizontal="right" indent="3"/>
    </xf>
    <xf numFmtId="3" fontId="8" fillId="0" borderId="5" xfId="0" applyNumberFormat="1" applyFont="1" applyBorder="1" applyAlignment="1">
      <alignment horizontal="right" indent="3"/>
    </xf>
    <xf numFmtId="3" fontId="6" fillId="0" borderId="5" xfId="5" applyNumberFormat="1" applyFont="1" applyBorder="1" applyAlignment="1">
      <alignment horizontal="right" indent="3"/>
    </xf>
    <xf numFmtId="3" fontId="6" fillId="0" borderId="10" xfId="5" applyNumberFormat="1" applyFont="1" applyBorder="1" applyAlignment="1">
      <alignment horizontal="right" indent="3"/>
    </xf>
    <xf numFmtId="3" fontId="8" fillId="0" borderId="5" xfId="5" applyNumberFormat="1" applyFont="1" applyBorder="1" applyAlignment="1">
      <alignment horizontal="right" indent="3"/>
    </xf>
    <xf numFmtId="3" fontId="8" fillId="0" borderId="3" xfId="5" applyNumberFormat="1" applyFont="1" applyBorder="1" applyAlignment="1">
      <alignment horizontal="right" indent="3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0" borderId="4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center"/>
    </xf>
    <xf numFmtId="3" fontId="12" fillId="0" borderId="10" xfId="6" applyNumberFormat="1" applyFont="1" applyBorder="1" applyAlignment="1">
      <alignment horizontal="right" indent="1"/>
    </xf>
    <xf numFmtId="3" fontId="11" fillId="0" borderId="3" xfId="6" applyNumberFormat="1" applyFont="1" applyBorder="1" applyAlignment="1">
      <alignment horizontal="right" indent="1"/>
    </xf>
    <xf numFmtId="3" fontId="11" fillId="0" borderId="3" xfId="0" applyNumberFormat="1" applyFont="1" applyBorder="1" applyAlignment="1">
      <alignment horizontal="right" indent="1"/>
    </xf>
    <xf numFmtId="3" fontId="12" fillId="0" borderId="3" xfId="6" applyNumberFormat="1" applyFont="1" applyBorder="1" applyAlignment="1">
      <alignment horizontal="right" indent="1"/>
    </xf>
    <xf numFmtId="3" fontId="11" fillId="0" borderId="7" xfId="6" applyNumberFormat="1" applyFont="1" applyBorder="1" applyAlignment="1">
      <alignment horizontal="right" indent="1"/>
    </xf>
    <xf numFmtId="3" fontId="12" fillId="0" borderId="21" xfId="6" applyNumberFormat="1" applyFont="1" applyBorder="1" applyAlignment="1">
      <alignment horizontal="right" indent="1"/>
    </xf>
    <xf numFmtId="3" fontId="11" fillId="0" borderId="22" xfId="6" applyNumberFormat="1" applyFont="1" applyBorder="1" applyAlignment="1">
      <alignment horizontal="right" indent="1"/>
    </xf>
    <xf numFmtId="3" fontId="12" fillId="0" borderId="22" xfId="6" applyNumberFormat="1" applyFont="1" applyBorder="1" applyAlignment="1">
      <alignment horizontal="right" indent="1"/>
    </xf>
    <xf numFmtId="3" fontId="11" fillId="0" borderId="0" xfId="0" applyNumberFormat="1" applyFont="1" applyBorder="1" applyAlignment="1">
      <alignment horizontal="right" indent="1"/>
    </xf>
    <xf numFmtId="3" fontId="11" fillId="0" borderId="23" xfId="6" applyNumberFormat="1" applyFont="1" applyBorder="1" applyAlignment="1">
      <alignment horizontal="right" indent="1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10">
    <cellStyle name="Comma" xfId="5" builtinId="3"/>
    <cellStyle name="Comma 2" xfId="1"/>
    <cellStyle name="Comma 2 2" xfId="7"/>
    <cellStyle name="Comma 3" xfId="2"/>
    <cellStyle name="Comma 3 2" xfId="8"/>
    <cellStyle name="Normal" xfId="0" builtinId="0"/>
    <cellStyle name="Normal 2" xfId="3"/>
    <cellStyle name="Normal 3" xfId="4"/>
    <cellStyle name="Normal 3 2" xfId="9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3076575</xdr:colOff>
      <xdr:row>0</xdr:row>
      <xdr:rowOff>0</xdr:rowOff>
    </xdr:from>
    <xdr:to>
      <xdr:col>12</xdr:col>
      <xdr:colOff>390525</xdr:colOff>
      <xdr:row>38</xdr:row>
      <xdr:rowOff>19050</xdr:rowOff>
    </xdr:to>
    <xdr:grpSp>
      <xdr:nvGrpSpPr>
        <xdr:cNvPr id="15458" name="Group 57"/>
        <xdr:cNvGrpSpPr>
          <a:grpSpLocks/>
        </xdr:cNvGrpSpPr>
      </xdr:nvGrpSpPr>
      <xdr:grpSpPr bwMode="auto">
        <a:xfrm>
          <a:off x="10020300" y="0"/>
          <a:ext cx="923925" cy="6743700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ysClr val="windowText" lastClr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ysClr val="windowText" lastClr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461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733425</xdr:colOff>
      <xdr:row>0</xdr:row>
      <xdr:rowOff>0</xdr:rowOff>
    </xdr:from>
    <xdr:to>
      <xdr:col>15</xdr:col>
      <xdr:colOff>371475</xdr:colOff>
      <xdr:row>22</xdr:row>
      <xdr:rowOff>190500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10229850" y="0"/>
          <a:ext cx="1257300" cy="6257925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2820615</xdr:colOff>
      <xdr:row>0</xdr:row>
      <xdr:rowOff>0</xdr:rowOff>
    </xdr:from>
    <xdr:to>
      <xdr:col>13</xdr:col>
      <xdr:colOff>66674</xdr:colOff>
      <xdr:row>36</xdr:row>
      <xdr:rowOff>15875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9954840" y="0"/>
          <a:ext cx="941759" cy="6769100"/>
          <a:chOff x="999" y="0"/>
          <a:chExt cx="49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999" y="335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0</xdr:row>
      <xdr:rowOff>0</xdr:rowOff>
    </xdr:from>
    <xdr:to>
      <xdr:col>12</xdr:col>
      <xdr:colOff>209550</xdr:colOff>
      <xdr:row>25</xdr:row>
      <xdr:rowOff>66674</xdr:rowOff>
    </xdr:to>
    <xdr:grpSp>
      <xdr:nvGrpSpPr>
        <xdr:cNvPr id="9464" name="Group 204"/>
        <xdr:cNvGrpSpPr>
          <a:grpSpLocks/>
        </xdr:cNvGrpSpPr>
      </xdr:nvGrpSpPr>
      <xdr:grpSpPr bwMode="auto">
        <a:xfrm>
          <a:off x="8972550" y="0"/>
          <a:ext cx="895350" cy="5895974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46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19050</xdr:colOff>
      <xdr:row>0</xdr:row>
      <xdr:rowOff>9525</xdr:rowOff>
    </xdr:from>
    <xdr:to>
      <xdr:col>20</xdr:col>
      <xdr:colOff>38100</xdr:colOff>
      <xdr:row>25</xdr:row>
      <xdr:rowOff>254000</xdr:rowOff>
    </xdr:to>
    <xdr:grpSp>
      <xdr:nvGrpSpPr>
        <xdr:cNvPr id="11619" name="Group 289"/>
        <xdr:cNvGrpSpPr>
          <a:grpSpLocks/>
        </xdr:cNvGrpSpPr>
      </xdr:nvGrpSpPr>
      <xdr:grpSpPr bwMode="auto">
        <a:xfrm>
          <a:off x="11598729" y="9525"/>
          <a:ext cx="631371" cy="7782832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622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47625</xdr:colOff>
      <xdr:row>0</xdr:row>
      <xdr:rowOff>1</xdr:rowOff>
    </xdr:from>
    <xdr:to>
      <xdr:col>22</xdr:col>
      <xdr:colOff>104775</xdr:colOff>
      <xdr:row>31</xdr:row>
      <xdr:rowOff>123826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11925300" y="1"/>
          <a:ext cx="771525" cy="71818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1695450</xdr:colOff>
      <xdr:row>0</xdr:row>
      <xdr:rowOff>9525</xdr:rowOff>
    </xdr:from>
    <xdr:to>
      <xdr:col>22</xdr:col>
      <xdr:colOff>76200</xdr:colOff>
      <xdr:row>28</xdr:row>
      <xdr:rowOff>0</xdr:rowOff>
    </xdr:to>
    <xdr:grpSp>
      <xdr:nvGrpSpPr>
        <xdr:cNvPr id="5422" name="Group 247"/>
        <xdr:cNvGrpSpPr>
          <a:grpSpLocks/>
        </xdr:cNvGrpSpPr>
      </xdr:nvGrpSpPr>
      <xdr:grpSpPr bwMode="auto">
        <a:xfrm>
          <a:off x="11353800" y="9525"/>
          <a:ext cx="1457325" cy="7096125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23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2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I35" sqref="I35"/>
    </sheetView>
  </sheetViews>
  <sheetFormatPr defaultColWidth="9.09765625" defaultRowHeight="21.75"/>
  <cols>
    <col min="1" max="1" width="1.69921875" style="32" customWidth="1"/>
    <col min="2" max="2" width="4.296875" style="32" customWidth="1"/>
    <col min="3" max="3" width="5.3984375" style="32" customWidth="1"/>
    <col min="4" max="4" width="17" style="32" customWidth="1"/>
    <col min="5" max="5" width="10.3984375" style="32" customWidth="1"/>
    <col min="6" max="9" width="8.09765625" style="32" customWidth="1"/>
    <col min="10" max="10" width="1.69921875" style="32" customWidth="1"/>
    <col min="11" max="11" width="34.296875" style="32" customWidth="1"/>
    <col min="12" max="12" width="3.59765625" style="6" customWidth="1"/>
    <col min="13" max="13" width="6" style="6" customWidth="1"/>
    <col min="14" max="16384" width="9.09765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286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12.1</v>
      </c>
      <c r="D2" s="1" t="s">
        <v>287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6.5" customHeight="1">
      <c r="A4" s="7"/>
      <c r="B4" s="7"/>
      <c r="C4" s="7"/>
      <c r="D4" s="7"/>
      <c r="E4" s="8"/>
      <c r="F4" s="202" t="s">
        <v>143</v>
      </c>
      <c r="G4" s="203"/>
      <c r="H4" s="202" t="s">
        <v>7</v>
      </c>
      <c r="I4" s="203"/>
      <c r="J4" s="8"/>
      <c r="K4" s="9"/>
      <c r="L4" s="10"/>
    </row>
    <row r="5" spans="1:12" s="11" customFormat="1" ht="17.25" customHeight="1">
      <c r="A5" s="204" t="s">
        <v>144</v>
      </c>
      <c r="B5" s="204"/>
      <c r="C5" s="204"/>
      <c r="D5" s="205"/>
      <c r="E5" s="13"/>
      <c r="F5" s="206" t="s">
        <v>210</v>
      </c>
      <c r="G5" s="207"/>
      <c r="H5" s="206" t="s">
        <v>204</v>
      </c>
      <c r="I5" s="207"/>
      <c r="J5" s="15"/>
      <c r="K5" s="12" t="s">
        <v>146</v>
      </c>
      <c r="L5" s="10"/>
    </row>
    <row r="6" spans="1:12" s="11" customFormat="1" ht="17.25" customHeight="1">
      <c r="A6" s="204" t="s">
        <v>147</v>
      </c>
      <c r="B6" s="204"/>
      <c r="C6" s="204"/>
      <c r="D6" s="205"/>
      <c r="E6" s="13" t="s">
        <v>145</v>
      </c>
      <c r="F6" s="13" t="s">
        <v>142</v>
      </c>
      <c r="G6" s="13" t="s">
        <v>148</v>
      </c>
      <c r="H6" s="13" t="s">
        <v>142</v>
      </c>
      <c r="I6" s="15" t="s">
        <v>148</v>
      </c>
      <c r="J6" s="15"/>
      <c r="K6" s="12" t="s">
        <v>149</v>
      </c>
      <c r="L6" s="10"/>
    </row>
    <row r="7" spans="1:12" s="11" customFormat="1" ht="15.75" customHeight="1">
      <c r="A7" s="16"/>
      <c r="B7" s="16"/>
      <c r="C7" s="16"/>
      <c r="D7" s="16"/>
      <c r="E7" s="17" t="s">
        <v>213</v>
      </c>
      <c r="F7" s="17" t="s">
        <v>150</v>
      </c>
      <c r="G7" s="17" t="s">
        <v>151</v>
      </c>
      <c r="H7" s="17" t="s">
        <v>150</v>
      </c>
      <c r="I7" s="17" t="s">
        <v>151</v>
      </c>
      <c r="J7" s="14"/>
      <c r="K7" s="18"/>
      <c r="L7" s="10"/>
    </row>
    <row r="8" spans="1:12" s="20" customFormat="1" ht="18.75" customHeight="1">
      <c r="A8" s="200" t="s">
        <v>82</v>
      </c>
      <c r="B8" s="200"/>
      <c r="C8" s="200"/>
      <c r="D8" s="201"/>
      <c r="E8" s="146">
        <v>27374</v>
      </c>
      <c r="F8" s="123">
        <v>81944</v>
      </c>
      <c r="G8" s="150">
        <v>100</v>
      </c>
      <c r="H8" s="124">
        <v>27374</v>
      </c>
      <c r="I8" s="150">
        <v>100</v>
      </c>
      <c r="J8" s="19"/>
      <c r="K8" s="113" t="s">
        <v>2</v>
      </c>
    </row>
    <row r="9" spans="1:12" s="24" customFormat="1" ht="16.5" customHeight="1">
      <c r="A9" s="21" t="s">
        <v>152</v>
      </c>
      <c r="B9" s="21"/>
      <c r="C9" s="21"/>
      <c r="D9" s="22"/>
      <c r="E9" s="147"/>
      <c r="F9" s="144"/>
      <c r="G9" s="151"/>
      <c r="H9" s="144"/>
      <c r="I9" s="151"/>
      <c r="J9" s="23" t="s">
        <v>199</v>
      </c>
      <c r="K9" s="21"/>
    </row>
    <row r="10" spans="1:12" s="24" customFormat="1" ht="3" customHeight="1">
      <c r="A10" s="21"/>
      <c r="B10" s="21"/>
      <c r="C10" s="21"/>
      <c r="D10" s="22"/>
      <c r="E10" s="147"/>
      <c r="F10" s="144"/>
      <c r="G10" s="151"/>
      <c r="H10" s="144"/>
      <c r="I10" s="151"/>
      <c r="J10" s="23"/>
      <c r="K10" s="21"/>
    </row>
    <row r="11" spans="1:12" s="28" customFormat="1" ht="15" customHeight="1">
      <c r="A11" s="25"/>
      <c r="B11" s="25" t="s">
        <v>153</v>
      </c>
      <c r="C11" s="25"/>
      <c r="D11" s="26"/>
      <c r="E11" s="148">
        <v>26938</v>
      </c>
      <c r="F11" s="125">
        <v>53348</v>
      </c>
      <c r="G11" s="152">
        <v>65.102997168798197</v>
      </c>
      <c r="H11" s="125">
        <v>4295</v>
      </c>
      <c r="I11" s="152">
        <v>15.690070870168773</v>
      </c>
      <c r="J11" s="27"/>
      <c r="K11" s="25" t="s">
        <v>154</v>
      </c>
    </row>
    <row r="12" spans="1:12" s="28" customFormat="1" ht="15" customHeight="1">
      <c r="A12" s="25"/>
      <c r="B12" s="25" t="s">
        <v>155</v>
      </c>
      <c r="C12" s="25"/>
      <c r="D12" s="26"/>
      <c r="E12" s="148">
        <v>229</v>
      </c>
      <c r="F12" s="125">
        <v>4622</v>
      </c>
      <c r="G12" s="152">
        <v>5.6404373718637117</v>
      </c>
      <c r="H12" s="125">
        <v>162</v>
      </c>
      <c r="I12" s="152">
        <v>0.59180244027179074</v>
      </c>
      <c r="J12" s="27"/>
      <c r="K12" s="25" t="s">
        <v>156</v>
      </c>
    </row>
    <row r="13" spans="1:12" s="28" customFormat="1" ht="15" customHeight="1">
      <c r="A13" s="25"/>
      <c r="B13" s="25" t="s">
        <v>157</v>
      </c>
      <c r="C13" s="25"/>
      <c r="D13" s="26"/>
      <c r="E13" s="148">
        <v>34</v>
      </c>
      <c r="F13" s="125">
        <v>979</v>
      </c>
      <c r="G13" s="152">
        <v>1.1947183442350873</v>
      </c>
      <c r="H13" s="125">
        <v>27</v>
      </c>
      <c r="I13" s="152">
        <v>9.8633740045298457E-2</v>
      </c>
      <c r="J13" s="27"/>
      <c r="K13" s="25" t="s">
        <v>158</v>
      </c>
    </row>
    <row r="14" spans="1:12" s="28" customFormat="1" ht="15" customHeight="1">
      <c r="A14" s="25"/>
      <c r="B14" s="25" t="s">
        <v>159</v>
      </c>
      <c r="C14" s="25"/>
      <c r="D14" s="26"/>
      <c r="E14" s="148">
        <v>64</v>
      </c>
      <c r="F14" s="125">
        <v>2603</v>
      </c>
      <c r="G14" s="152">
        <v>3.1765596016791955</v>
      </c>
      <c r="H14" s="125">
        <v>54</v>
      </c>
      <c r="I14" s="152">
        <v>0.19726748009059691</v>
      </c>
      <c r="J14" s="27"/>
      <c r="K14" s="25" t="s">
        <v>160</v>
      </c>
    </row>
    <row r="15" spans="1:12" s="28" customFormat="1" ht="15" customHeight="1">
      <c r="A15" s="25"/>
      <c r="B15" s="25" t="s">
        <v>161</v>
      </c>
      <c r="C15" s="25"/>
      <c r="D15" s="26"/>
      <c r="E15" s="148">
        <v>80</v>
      </c>
      <c r="F15" s="125">
        <v>7609</v>
      </c>
      <c r="G15" s="152">
        <v>9.2856096846626972</v>
      </c>
      <c r="H15" s="125">
        <v>73</v>
      </c>
      <c r="I15" s="152">
        <v>0.26667640827062178</v>
      </c>
      <c r="J15" s="27"/>
      <c r="K15" s="25" t="s">
        <v>162</v>
      </c>
    </row>
    <row r="16" spans="1:12" s="28" customFormat="1" ht="15" customHeight="1">
      <c r="A16" s="25"/>
      <c r="B16" s="25" t="s">
        <v>163</v>
      </c>
      <c r="C16" s="25"/>
      <c r="D16" s="26"/>
      <c r="E16" s="148">
        <v>29</v>
      </c>
      <c r="F16" s="125">
        <v>12783</v>
      </c>
      <c r="G16" s="152">
        <v>15.599677828761106</v>
      </c>
      <c r="H16" s="125">
        <v>26</v>
      </c>
      <c r="I16" s="152">
        <v>9.4980638562139258E-2</v>
      </c>
      <c r="J16" s="27"/>
      <c r="K16" s="25" t="s">
        <v>164</v>
      </c>
    </row>
    <row r="17" spans="1:11" s="24" customFormat="1" ht="15.75" customHeight="1">
      <c r="A17" s="21" t="s">
        <v>147</v>
      </c>
      <c r="B17" s="21"/>
      <c r="C17" s="21"/>
      <c r="D17" s="22"/>
      <c r="E17" s="147"/>
      <c r="F17" s="144"/>
      <c r="G17" s="151"/>
      <c r="H17" s="144"/>
      <c r="I17" s="151"/>
      <c r="J17" s="23" t="s">
        <v>149</v>
      </c>
      <c r="K17" s="21"/>
    </row>
    <row r="18" spans="1:11" s="24" customFormat="1" ht="3.75" customHeight="1">
      <c r="A18" s="21"/>
      <c r="B18" s="21"/>
      <c r="C18" s="21"/>
      <c r="D18" s="22"/>
      <c r="E18" s="147"/>
      <c r="F18" s="144"/>
      <c r="G18" s="151"/>
      <c r="H18" s="144"/>
      <c r="I18" s="151"/>
      <c r="J18" s="23"/>
      <c r="K18" s="21"/>
    </row>
    <row r="19" spans="1:11" s="28" customFormat="1" ht="15" customHeight="1">
      <c r="A19" s="25"/>
      <c r="B19" s="25" t="s">
        <v>165</v>
      </c>
      <c r="C19" s="25"/>
      <c r="D19" s="26"/>
      <c r="E19" s="149"/>
      <c r="F19" s="145"/>
      <c r="G19" s="153"/>
      <c r="H19" s="145"/>
      <c r="I19" s="153"/>
      <c r="J19" s="27"/>
      <c r="K19" s="25" t="s">
        <v>166</v>
      </c>
    </row>
    <row r="20" spans="1:11" s="28" customFormat="1" ht="15" customHeight="1">
      <c r="A20" s="25"/>
      <c r="B20" s="25" t="s">
        <v>167</v>
      </c>
      <c r="C20" s="25"/>
      <c r="D20" s="26"/>
      <c r="E20" s="148">
        <v>2044</v>
      </c>
      <c r="F20" s="125">
        <v>4873</v>
      </c>
      <c r="G20" s="152">
        <f>F20*100/$F$8</f>
        <v>5.9467441179341991</v>
      </c>
      <c r="H20" s="125">
        <v>2044</v>
      </c>
      <c r="I20" s="152">
        <f t="shared" ref="I20:I33" si="0">H20*100/$H$8</f>
        <v>7.4669394315774094</v>
      </c>
      <c r="J20" s="27"/>
      <c r="K20" s="25" t="s">
        <v>168</v>
      </c>
    </row>
    <row r="21" spans="1:11" s="28" customFormat="1" ht="15" customHeight="1">
      <c r="A21" s="25"/>
      <c r="B21" s="25" t="s">
        <v>169</v>
      </c>
      <c r="C21" s="25"/>
      <c r="D21" s="26"/>
      <c r="E21" s="148">
        <v>747</v>
      </c>
      <c r="F21" s="125">
        <v>2827</v>
      </c>
      <c r="G21" s="152">
        <f t="shared" ref="G21:G34" si="1">F21*100/$F$8</f>
        <v>3.4499170164990725</v>
      </c>
      <c r="H21" s="125">
        <v>747</v>
      </c>
      <c r="I21" s="152">
        <f t="shared" si="0"/>
        <v>2.7288668079199239</v>
      </c>
      <c r="J21" s="27"/>
      <c r="K21" s="25" t="s">
        <v>170</v>
      </c>
    </row>
    <row r="22" spans="1:11" s="28" customFormat="1" ht="15" customHeight="1">
      <c r="A22" s="25"/>
      <c r="B22" s="25" t="s">
        <v>171</v>
      </c>
      <c r="C22" s="25"/>
      <c r="D22" s="26"/>
      <c r="E22" s="148">
        <v>9345</v>
      </c>
      <c r="F22" s="125">
        <v>18833</v>
      </c>
      <c r="G22" s="152">
        <f t="shared" si="1"/>
        <v>22.982768720101532</v>
      </c>
      <c r="H22" s="125">
        <v>9345</v>
      </c>
      <c r="I22" s="152">
        <f t="shared" si="0"/>
        <v>34.138233360122747</v>
      </c>
      <c r="J22" s="27"/>
      <c r="K22" s="25" t="s">
        <v>172</v>
      </c>
    </row>
    <row r="23" spans="1:11" s="28" customFormat="1" ht="15" customHeight="1">
      <c r="A23" s="25"/>
      <c r="B23" s="25" t="s">
        <v>173</v>
      </c>
      <c r="C23" s="25"/>
      <c r="D23" s="26"/>
      <c r="E23" s="148">
        <v>3140</v>
      </c>
      <c r="F23" s="125">
        <v>8231</v>
      </c>
      <c r="G23" s="152">
        <f t="shared" si="1"/>
        <v>10.044664649028604</v>
      </c>
      <c r="H23" s="125">
        <v>3140</v>
      </c>
      <c r="I23" s="152">
        <f t="shared" si="0"/>
        <v>11.470738657119895</v>
      </c>
      <c r="J23" s="27"/>
      <c r="K23" s="25" t="s">
        <v>174</v>
      </c>
    </row>
    <row r="24" spans="1:11" s="28" customFormat="1" ht="15" customHeight="1">
      <c r="A24" s="25"/>
      <c r="B24" s="25" t="s">
        <v>175</v>
      </c>
      <c r="C24" s="25"/>
      <c r="D24" s="26"/>
      <c r="E24" s="148">
        <v>233</v>
      </c>
      <c r="F24" s="125">
        <v>439</v>
      </c>
      <c r="G24" s="152">
        <f t="shared" si="1"/>
        <v>0.53573171922288387</v>
      </c>
      <c r="H24" s="125">
        <v>233</v>
      </c>
      <c r="I24" s="152">
        <f t="shared" si="0"/>
        <v>0.85117264557609407</v>
      </c>
      <c r="J24" s="27"/>
      <c r="K24" s="25" t="s">
        <v>176</v>
      </c>
    </row>
    <row r="25" spans="1:11" s="28" customFormat="1" ht="15" customHeight="1">
      <c r="A25" s="25"/>
      <c r="B25" s="25" t="s">
        <v>177</v>
      </c>
      <c r="C25" s="25"/>
      <c r="D25" s="26"/>
      <c r="E25" s="148">
        <v>1292</v>
      </c>
      <c r="F25" s="125">
        <v>1812</v>
      </c>
      <c r="G25" s="152">
        <f t="shared" si="1"/>
        <v>2.2112662305965047</v>
      </c>
      <c r="H25" s="125">
        <v>1292</v>
      </c>
      <c r="I25" s="152">
        <f t="shared" si="0"/>
        <v>4.7198071162416895</v>
      </c>
      <c r="J25" s="27"/>
      <c r="K25" s="25" t="s">
        <v>178</v>
      </c>
    </row>
    <row r="26" spans="1:11" s="28" customFormat="1" ht="15" customHeight="1">
      <c r="A26" s="25"/>
      <c r="B26" s="25" t="s">
        <v>179</v>
      </c>
      <c r="C26" s="25"/>
      <c r="D26" s="26"/>
      <c r="E26" s="148">
        <v>235</v>
      </c>
      <c r="F26" s="125">
        <v>728</v>
      </c>
      <c r="G26" s="152">
        <f t="shared" si="1"/>
        <v>0.88841159816460025</v>
      </c>
      <c r="H26" s="125">
        <v>235</v>
      </c>
      <c r="I26" s="152">
        <f t="shared" si="0"/>
        <v>0.85847884854241252</v>
      </c>
      <c r="J26" s="27"/>
      <c r="K26" s="25" t="s">
        <v>180</v>
      </c>
    </row>
    <row r="27" spans="1:11" s="28" customFormat="1" ht="15" customHeight="1">
      <c r="A27" s="25"/>
      <c r="B27" s="25" t="s">
        <v>181</v>
      </c>
      <c r="C27" s="25"/>
      <c r="D27" s="26"/>
      <c r="E27" s="148">
        <v>479</v>
      </c>
      <c r="F27" s="125">
        <v>1485</v>
      </c>
      <c r="G27" s="152">
        <f t="shared" si="1"/>
        <v>1.8122132187835596</v>
      </c>
      <c r="H27" s="125">
        <v>479</v>
      </c>
      <c r="I27" s="152">
        <f t="shared" si="0"/>
        <v>1.7498356104332577</v>
      </c>
      <c r="J27" s="27"/>
      <c r="K27" s="25" t="s">
        <v>182</v>
      </c>
    </row>
    <row r="28" spans="1:11" s="28" customFormat="1" ht="15" customHeight="1">
      <c r="A28" s="25"/>
      <c r="B28" s="25" t="s">
        <v>183</v>
      </c>
      <c r="C28" s="25"/>
      <c r="D28" s="26"/>
      <c r="E28" s="148">
        <v>184</v>
      </c>
      <c r="F28" s="125">
        <v>444</v>
      </c>
      <c r="G28" s="152">
        <f t="shared" si="1"/>
        <v>0.54183344723225613</v>
      </c>
      <c r="H28" s="125">
        <v>184</v>
      </c>
      <c r="I28" s="152">
        <f t="shared" si="0"/>
        <v>0.67217067290129318</v>
      </c>
      <c r="J28" s="27"/>
      <c r="K28" s="25" t="s">
        <v>184</v>
      </c>
    </row>
    <row r="29" spans="1:11" s="28" customFormat="1" ht="15" customHeight="1">
      <c r="A29" s="25"/>
      <c r="B29" s="25" t="s">
        <v>185</v>
      </c>
      <c r="C29" s="25"/>
      <c r="D29" s="26"/>
      <c r="E29" s="148">
        <v>2303</v>
      </c>
      <c r="F29" s="125">
        <v>2929</v>
      </c>
      <c r="G29" s="152">
        <f t="shared" si="1"/>
        <v>3.5743922678902664</v>
      </c>
      <c r="H29" s="125">
        <v>2303</v>
      </c>
      <c r="I29" s="152">
        <f t="shared" si="0"/>
        <v>8.4130927157156421</v>
      </c>
      <c r="J29" s="27"/>
      <c r="K29" s="25" t="s">
        <v>186</v>
      </c>
    </row>
    <row r="30" spans="1:11" s="28" customFormat="1" ht="15" customHeight="1">
      <c r="A30" s="25"/>
      <c r="B30" s="25" t="s">
        <v>187</v>
      </c>
      <c r="C30" s="25"/>
      <c r="D30" s="26"/>
      <c r="E30" s="148">
        <v>5935</v>
      </c>
      <c r="F30" s="125">
        <v>34360</v>
      </c>
      <c r="G30" s="152">
        <f t="shared" si="1"/>
        <v>41.931074880406129</v>
      </c>
      <c r="H30" s="125">
        <v>5935</v>
      </c>
      <c r="I30" s="152">
        <f t="shared" si="0"/>
        <v>21.681157302549863</v>
      </c>
      <c r="J30" s="27"/>
      <c r="K30" s="25" t="s">
        <v>188</v>
      </c>
    </row>
    <row r="31" spans="1:11" s="28" customFormat="1" ht="15" customHeight="1">
      <c r="A31" s="25"/>
      <c r="B31" s="25" t="s">
        <v>189</v>
      </c>
      <c r="C31" s="25"/>
      <c r="D31" s="26"/>
      <c r="E31" s="148">
        <v>52</v>
      </c>
      <c r="F31" s="125">
        <v>269</v>
      </c>
      <c r="G31" s="152">
        <f t="shared" si="1"/>
        <v>0.3282729669042273</v>
      </c>
      <c r="H31" s="125">
        <v>52</v>
      </c>
      <c r="I31" s="152">
        <f t="shared" si="0"/>
        <v>0.18996127712427852</v>
      </c>
      <c r="J31" s="27"/>
      <c r="K31" s="25" t="s">
        <v>190</v>
      </c>
    </row>
    <row r="32" spans="1:11" s="28" customFormat="1" ht="15" customHeight="1">
      <c r="A32" s="25"/>
      <c r="B32" s="25" t="s">
        <v>191</v>
      </c>
      <c r="C32" s="25"/>
      <c r="D32" s="26"/>
      <c r="E32" s="148">
        <v>236</v>
      </c>
      <c r="F32" s="125">
        <v>2389</v>
      </c>
      <c r="G32" s="152">
        <f t="shared" si="1"/>
        <v>2.915405642878063</v>
      </c>
      <c r="H32" s="125">
        <v>236</v>
      </c>
      <c r="I32" s="152">
        <f t="shared" si="0"/>
        <v>0.86213195002557175</v>
      </c>
      <c r="J32" s="27"/>
      <c r="K32" s="25" t="s">
        <v>4</v>
      </c>
    </row>
    <row r="33" spans="1:11" s="28" customFormat="1" ht="15" customHeight="1">
      <c r="A33" s="25"/>
      <c r="B33" s="25" t="s">
        <v>192</v>
      </c>
      <c r="C33" s="25"/>
      <c r="D33" s="26"/>
      <c r="E33" s="148">
        <v>1147</v>
      </c>
      <c r="F33" s="125">
        <v>1979</v>
      </c>
      <c r="G33" s="152">
        <f t="shared" si="1"/>
        <v>2.4150639461095382</v>
      </c>
      <c r="H33" s="125">
        <v>1147</v>
      </c>
      <c r="I33" s="152">
        <f t="shared" si="0"/>
        <v>4.1901074011836048</v>
      </c>
      <c r="J33" s="27"/>
      <c r="K33" s="25" t="s">
        <v>193</v>
      </c>
    </row>
    <row r="34" spans="1:11" s="28" customFormat="1" ht="15" customHeight="1">
      <c r="A34" s="25"/>
      <c r="B34" s="25" t="s">
        <v>194</v>
      </c>
      <c r="C34" s="25"/>
      <c r="D34" s="26"/>
      <c r="E34" s="148">
        <v>2</v>
      </c>
      <c r="F34" s="125">
        <v>346</v>
      </c>
      <c r="G34" s="152">
        <f t="shared" si="1"/>
        <v>0.42223957824856001</v>
      </c>
      <c r="H34" s="125">
        <v>2</v>
      </c>
      <c r="I34" s="152" t="s">
        <v>243</v>
      </c>
      <c r="J34" s="27"/>
      <c r="K34" s="25" t="s">
        <v>195</v>
      </c>
    </row>
    <row r="35" spans="1:11" ht="1.5" customHeight="1">
      <c r="A35" s="29"/>
      <c r="B35" s="29"/>
      <c r="C35" s="29"/>
      <c r="D35" s="30"/>
      <c r="E35" s="31"/>
      <c r="F35" s="31"/>
      <c r="G35" s="31"/>
      <c r="H35" s="31"/>
      <c r="I35" s="31"/>
      <c r="J35" s="31"/>
      <c r="K35" s="29"/>
    </row>
    <row r="36" spans="1:11" ht="2.25" customHeight="1"/>
    <row r="37" spans="1:11" s="10" customFormat="1" ht="17.25" customHeight="1">
      <c r="A37" s="11"/>
      <c r="B37" s="38" t="s">
        <v>288</v>
      </c>
      <c r="C37" s="11"/>
      <c r="D37" s="11"/>
      <c r="E37" s="11"/>
      <c r="F37" s="11"/>
      <c r="G37" s="11"/>
      <c r="H37" s="11"/>
      <c r="I37" s="11"/>
      <c r="J37" s="11"/>
      <c r="K37" s="11"/>
    </row>
    <row r="38" spans="1:11" s="10" customFormat="1" ht="13.5" customHeight="1">
      <c r="A38" s="11"/>
      <c r="B38" s="38" t="s">
        <v>289</v>
      </c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7">
    <mergeCell ref="A8:D8"/>
    <mergeCell ref="F4:G4"/>
    <mergeCell ref="H4:I4"/>
    <mergeCell ref="A5:D5"/>
    <mergeCell ref="F5:G5"/>
    <mergeCell ref="H5:I5"/>
    <mergeCell ref="A6:D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8" max="12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1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5.8984375" style="32" customWidth="1"/>
    <col min="3" max="3" width="5.296875" style="32" customWidth="1"/>
    <col min="4" max="4" width="10.296875" style="32" customWidth="1"/>
    <col min="5" max="14" width="8.5" style="32" customWidth="1"/>
    <col min="15" max="15" width="8.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241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197</v>
      </c>
      <c r="C2" s="2">
        <v>12.2</v>
      </c>
      <c r="D2" s="1" t="s">
        <v>242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8" customFormat="1" ht="17.25" customHeight="1">
      <c r="A4" s="218" t="s">
        <v>205</v>
      </c>
      <c r="B4" s="218"/>
      <c r="C4" s="218"/>
      <c r="D4" s="219"/>
      <c r="E4" s="101"/>
      <c r="F4" s="102"/>
      <c r="G4" s="101"/>
      <c r="H4" s="102"/>
      <c r="I4" s="101"/>
      <c r="J4" s="102"/>
      <c r="K4" s="222" t="s">
        <v>140</v>
      </c>
      <c r="L4" s="223"/>
      <c r="M4" s="223"/>
      <c r="N4" s="223"/>
      <c r="O4" s="28"/>
    </row>
    <row r="5" spans="1:15" s="38" customFormat="1" ht="21" customHeight="1">
      <c r="A5" s="220"/>
      <c r="B5" s="220"/>
      <c r="C5" s="220"/>
      <c r="D5" s="211"/>
      <c r="E5" s="210">
        <v>2557</v>
      </c>
      <c r="F5" s="211"/>
      <c r="G5" s="210">
        <v>2558</v>
      </c>
      <c r="H5" s="211"/>
      <c r="I5" s="210">
        <v>2559</v>
      </c>
      <c r="J5" s="211"/>
      <c r="K5" s="224" t="s">
        <v>206</v>
      </c>
      <c r="L5" s="225"/>
      <c r="M5" s="225"/>
      <c r="N5" s="225"/>
      <c r="O5" s="28"/>
    </row>
    <row r="6" spans="1:15" s="38" customFormat="1" ht="21" customHeight="1">
      <c r="A6" s="220"/>
      <c r="B6" s="220"/>
      <c r="C6" s="220"/>
      <c r="D6" s="211"/>
      <c r="E6" s="214" t="s">
        <v>236</v>
      </c>
      <c r="F6" s="215"/>
      <c r="G6" s="214" t="s">
        <v>237</v>
      </c>
      <c r="H6" s="215"/>
      <c r="I6" s="214" t="s">
        <v>238</v>
      </c>
      <c r="J6" s="215"/>
      <c r="K6" s="226" t="s">
        <v>239</v>
      </c>
      <c r="L6" s="227"/>
      <c r="M6" s="226" t="s">
        <v>240</v>
      </c>
      <c r="N6" s="227"/>
      <c r="O6" s="28"/>
    </row>
    <row r="7" spans="1:15" s="38" customFormat="1" ht="20.25" customHeight="1">
      <c r="A7" s="220"/>
      <c r="B7" s="220"/>
      <c r="C7" s="220"/>
      <c r="D7" s="211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8"/>
    </row>
    <row r="8" spans="1:15" s="38" customFormat="1" ht="20.25" customHeight="1">
      <c r="A8" s="221"/>
      <c r="B8" s="221"/>
      <c r="C8" s="221"/>
      <c r="D8" s="215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8"/>
    </row>
    <row r="9" spans="1:15" s="38" customFormat="1" ht="9" customHeight="1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8"/>
    </row>
    <row r="10" spans="1:15" s="24" customFormat="1" ht="25.5" customHeight="1">
      <c r="A10" s="216" t="s">
        <v>196</v>
      </c>
      <c r="B10" s="216"/>
      <c r="C10" s="216"/>
      <c r="D10" s="217"/>
      <c r="E10" s="156">
        <v>4090</v>
      </c>
      <c r="F10" s="157">
        <v>61573</v>
      </c>
      <c r="G10" s="158">
        <v>3872</v>
      </c>
      <c r="H10" s="158">
        <v>53294</v>
      </c>
      <c r="I10" s="159">
        <f>SUM(I11:I19)</f>
        <v>3585</v>
      </c>
      <c r="J10" s="159">
        <f>SUM(J11:J19)</f>
        <v>57824</v>
      </c>
      <c r="K10" s="154">
        <f>(G10-E10)*100/E10</f>
        <v>-5.3300733496332517</v>
      </c>
      <c r="L10" s="164">
        <f>(H10-F10)*100/F10</f>
        <v>-13.445828528738245</v>
      </c>
      <c r="M10" s="164">
        <f>(I10-G10)*100/G10</f>
        <v>-7.4121900826446279</v>
      </c>
      <c r="N10" s="164">
        <f>(J10-H10)*100/H10</f>
        <v>8.5000187638383302</v>
      </c>
    </row>
    <row r="11" spans="1:15" s="65" customFormat="1" ht="30.75" customHeight="1">
      <c r="A11" s="208" t="s">
        <v>11</v>
      </c>
      <c r="B11" s="208"/>
      <c r="C11" s="208"/>
      <c r="D11" s="209"/>
      <c r="E11" s="160">
        <v>1948</v>
      </c>
      <c r="F11" s="161">
        <v>4369</v>
      </c>
      <c r="G11" s="162">
        <v>1951</v>
      </c>
      <c r="H11" s="162">
        <v>4497</v>
      </c>
      <c r="I11" s="163">
        <v>1679</v>
      </c>
      <c r="J11" s="163">
        <v>3922</v>
      </c>
      <c r="K11" s="155">
        <f t="shared" ref="K11:L19" si="0">(G11-E11)*100/E11</f>
        <v>0.1540041067761807</v>
      </c>
      <c r="L11" s="165">
        <f t="shared" si="0"/>
        <v>2.9297322041657128</v>
      </c>
      <c r="M11" s="164">
        <f t="shared" ref="M11:M19" si="1">(I11-G11)*100/G11</f>
        <v>-13.941568426447976</v>
      </c>
      <c r="N11" s="164">
        <f t="shared" ref="N11:N17" si="2">(J11-H11)*100/H11</f>
        <v>-12.786301979097177</v>
      </c>
    </row>
    <row r="12" spans="1:15" s="65" customFormat="1" ht="30.75" customHeight="1">
      <c r="A12" s="212" t="s">
        <v>12</v>
      </c>
      <c r="B12" s="212"/>
      <c r="C12" s="212"/>
      <c r="D12" s="213"/>
      <c r="E12" s="160">
        <v>1019</v>
      </c>
      <c r="F12" s="161">
        <v>6884</v>
      </c>
      <c r="G12" s="162">
        <v>1079</v>
      </c>
      <c r="H12" s="162">
        <v>7267</v>
      </c>
      <c r="I12" s="163">
        <v>1014</v>
      </c>
      <c r="J12" s="163">
        <v>6906</v>
      </c>
      <c r="K12" s="155">
        <f t="shared" si="0"/>
        <v>5.8881256133464177</v>
      </c>
      <c r="L12" s="165">
        <f t="shared" si="0"/>
        <v>5.5636257989540967</v>
      </c>
      <c r="M12" s="164">
        <f t="shared" si="1"/>
        <v>-6.024096385542169</v>
      </c>
      <c r="N12" s="164">
        <f t="shared" si="2"/>
        <v>-4.9676620338516582</v>
      </c>
    </row>
    <row r="13" spans="1:15" s="66" customFormat="1" ht="30.75" customHeight="1">
      <c r="A13" s="212" t="s">
        <v>13</v>
      </c>
      <c r="B13" s="212"/>
      <c r="C13" s="212"/>
      <c r="D13" s="213"/>
      <c r="E13" s="160">
        <v>532</v>
      </c>
      <c r="F13" s="161">
        <v>7219</v>
      </c>
      <c r="G13" s="162">
        <v>378</v>
      </c>
      <c r="H13" s="162">
        <v>5149</v>
      </c>
      <c r="I13" s="163">
        <v>393</v>
      </c>
      <c r="J13" s="163">
        <v>5388</v>
      </c>
      <c r="K13" s="155">
        <f t="shared" si="0"/>
        <v>-28.94736842105263</v>
      </c>
      <c r="L13" s="165">
        <f t="shared" si="0"/>
        <v>-28.674331624878793</v>
      </c>
      <c r="M13" s="164">
        <f t="shared" si="1"/>
        <v>3.9682539682539684</v>
      </c>
      <c r="N13" s="164">
        <f t="shared" si="2"/>
        <v>4.641677995727326</v>
      </c>
    </row>
    <row r="14" spans="1:15" s="66" customFormat="1" ht="30.75" customHeight="1">
      <c r="A14" s="212" t="s">
        <v>14</v>
      </c>
      <c r="B14" s="212"/>
      <c r="C14" s="212"/>
      <c r="D14" s="213"/>
      <c r="E14" s="160">
        <v>433</v>
      </c>
      <c r="F14" s="161">
        <v>13221</v>
      </c>
      <c r="G14" s="162">
        <v>310</v>
      </c>
      <c r="H14" s="162">
        <v>9611</v>
      </c>
      <c r="I14" s="163">
        <v>327</v>
      </c>
      <c r="J14" s="163">
        <v>10235</v>
      </c>
      <c r="K14" s="155">
        <f t="shared" si="0"/>
        <v>-28.406466512702078</v>
      </c>
      <c r="L14" s="165">
        <f t="shared" si="0"/>
        <v>-27.30504500416005</v>
      </c>
      <c r="M14" s="164">
        <f t="shared" si="1"/>
        <v>5.4838709677419351</v>
      </c>
      <c r="N14" s="164">
        <f t="shared" si="2"/>
        <v>6.4925606076370821</v>
      </c>
    </row>
    <row r="15" spans="1:15" s="66" customFormat="1" ht="30.75" customHeight="1">
      <c r="A15" s="212" t="s">
        <v>129</v>
      </c>
      <c r="B15" s="212"/>
      <c r="C15" s="212"/>
      <c r="D15" s="213"/>
      <c r="E15" s="160">
        <v>76</v>
      </c>
      <c r="F15" s="161">
        <v>5434</v>
      </c>
      <c r="G15" s="162">
        <v>75</v>
      </c>
      <c r="H15" s="162">
        <v>5223</v>
      </c>
      <c r="I15" s="163">
        <v>84</v>
      </c>
      <c r="J15" s="163">
        <v>5729</v>
      </c>
      <c r="K15" s="155">
        <f t="shared" si="0"/>
        <v>-1.3157894736842106</v>
      </c>
      <c r="L15" s="165">
        <f t="shared" si="0"/>
        <v>-3.8829591461170407</v>
      </c>
      <c r="M15" s="164">
        <f t="shared" si="1"/>
        <v>12</v>
      </c>
      <c r="N15" s="164">
        <f t="shared" si="2"/>
        <v>9.6879188206011868</v>
      </c>
    </row>
    <row r="16" spans="1:15" s="66" customFormat="1" ht="30.75" customHeight="1">
      <c r="A16" s="212" t="s">
        <v>15</v>
      </c>
      <c r="B16" s="212"/>
      <c r="C16" s="212"/>
      <c r="D16" s="213"/>
      <c r="E16" s="160">
        <v>61</v>
      </c>
      <c r="F16" s="161">
        <v>9958</v>
      </c>
      <c r="G16" s="162">
        <v>60</v>
      </c>
      <c r="H16" s="162">
        <v>10183</v>
      </c>
      <c r="I16" s="163">
        <v>65</v>
      </c>
      <c r="J16" s="163">
        <v>10679</v>
      </c>
      <c r="K16" s="155">
        <f t="shared" si="0"/>
        <v>-1.639344262295082</v>
      </c>
      <c r="L16" s="165">
        <f t="shared" si="0"/>
        <v>2.2594898574010847</v>
      </c>
      <c r="M16" s="164">
        <f t="shared" si="1"/>
        <v>8.3333333333333339</v>
      </c>
      <c r="N16" s="164">
        <f t="shared" si="2"/>
        <v>4.8708632033781791</v>
      </c>
    </row>
    <row r="17" spans="1:14" s="66" customFormat="1" ht="30.75" customHeight="1">
      <c r="A17" s="212" t="s">
        <v>16</v>
      </c>
      <c r="B17" s="212"/>
      <c r="C17" s="212"/>
      <c r="D17" s="213"/>
      <c r="E17" s="160">
        <v>14</v>
      </c>
      <c r="F17" s="161">
        <v>5651</v>
      </c>
      <c r="G17" s="162">
        <v>13</v>
      </c>
      <c r="H17" s="162">
        <v>5057</v>
      </c>
      <c r="I17" s="163">
        <v>13</v>
      </c>
      <c r="J17" s="163">
        <v>5020</v>
      </c>
      <c r="K17" s="155">
        <f>(G17-E17)*100/E17</f>
        <v>-7.1428571428571432</v>
      </c>
      <c r="L17" s="165">
        <f t="shared" si="0"/>
        <v>-10.511413909042647</v>
      </c>
      <c r="M17" s="164" t="s">
        <v>243</v>
      </c>
      <c r="N17" s="164">
        <f t="shared" si="2"/>
        <v>-0.73165908641487043</v>
      </c>
    </row>
    <row r="18" spans="1:14" s="66" customFormat="1" ht="30.75" customHeight="1">
      <c r="A18" s="212" t="s">
        <v>17</v>
      </c>
      <c r="B18" s="212"/>
      <c r="C18" s="212"/>
      <c r="D18" s="213"/>
      <c r="E18" s="160">
        <v>4</v>
      </c>
      <c r="F18" s="161">
        <v>3095</v>
      </c>
      <c r="G18" s="162">
        <v>4</v>
      </c>
      <c r="H18" s="162">
        <v>2739</v>
      </c>
      <c r="I18" s="163">
        <v>6</v>
      </c>
      <c r="J18" s="163">
        <v>4205</v>
      </c>
      <c r="K18" s="155" t="s">
        <v>243</v>
      </c>
      <c r="L18" s="165">
        <f t="shared" si="0"/>
        <v>-11.502423263327948</v>
      </c>
      <c r="M18" s="164">
        <f t="shared" si="1"/>
        <v>50</v>
      </c>
      <c r="N18" s="164">
        <f>(J18-H18)*100/H18</f>
        <v>53.523183643665568</v>
      </c>
    </row>
    <row r="19" spans="1:14" s="66" customFormat="1" ht="30.75" customHeight="1">
      <c r="A19" s="228" t="s">
        <v>141</v>
      </c>
      <c r="B19" s="228"/>
      <c r="C19" s="228"/>
      <c r="D19" s="229"/>
      <c r="E19" s="160">
        <v>3</v>
      </c>
      <c r="F19" s="161">
        <v>5742</v>
      </c>
      <c r="G19" s="162">
        <v>2</v>
      </c>
      <c r="H19" s="162">
        <v>3568</v>
      </c>
      <c r="I19" s="163">
        <v>4</v>
      </c>
      <c r="J19" s="163">
        <v>5740</v>
      </c>
      <c r="K19" s="155">
        <f t="shared" si="0"/>
        <v>-33.333333333333336</v>
      </c>
      <c r="L19" s="165">
        <f t="shared" si="0"/>
        <v>-37.861372344130963</v>
      </c>
      <c r="M19" s="164">
        <f t="shared" si="1"/>
        <v>100</v>
      </c>
      <c r="N19" s="164">
        <f>(J19-H19)*100/H19</f>
        <v>60.874439461883405</v>
      </c>
    </row>
    <row r="20" spans="1:14" s="10" customFormat="1" ht="2.25" customHeight="1">
      <c r="A20" s="18"/>
      <c r="B20" s="69"/>
      <c r="C20" s="69"/>
      <c r="D20" s="69"/>
      <c r="E20" s="48"/>
      <c r="F20" s="48"/>
      <c r="G20" s="48"/>
      <c r="H20" s="48"/>
      <c r="I20" s="48"/>
      <c r="J20" s="48"/>
      <c r="K20" s="48"/>
      <c r="L20" s="70"/>
      <c r="M20" s="70"/>
      <c r="N20" s="70"/>
    </row>
    <row r="21" spans="1:14" s="10" customFormat="1" ht="2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9.5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9.5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opLeftCell="A19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19921875" style="32" customWidth="1"/>
    <col min="3" max="3" width="5.296875" style="32" customWidth="1"/>
    <col min="4" max="4" width="9.796875" style="32" customWidth="1"/>
    <col min="5" max="9" width="10.5" style="32" customWidth="1"/>
    <col min="10" max="10" width="1.3984375" style="32" customWidth="1"/>
    <col min="11" max="11" width="33.09765625" style="32" customWidth="1"/>
    <col min="12" max="12" width="3.59765625" style="6" customWidth="1"/>
    <col min="13" max="13" width="2.09765625" style="6" customWidth="1"/>
    <col min="14" max="16384" width="9.09765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282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197</v>
      </c>
      <c r="C2" s="2">
        <v>12.3</v>
      </c>
      <c r="D2" s="1" t="s">
        <v>283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>
      <c r="A4" s="9"/>
      <c r="B4" s="9"/>
      <c r="C4" s="9"/>
      <c r="D4" s="9"/>
      <c r="E4" s="72"/>
      <c r="F4" s="72"/>
      <c r="G4" s="72"/>
      <c r="H4" s="222" t="s">
        <v>90</v>
      </c>
      <c r="I4" s="230"/>
      <c r="J4" s="73"/>
      <c r="K4" s="9"/>
      <c r="L4" s="10"/>
    </row>
    <row r="5" spans="1:12" s="11" customFormat="1" ht="13.5" customHeight="1">
      <c r="A5" s="204" t="s">
        <v>3</v>
      </c>
      <c r="B5" s="204"/>
      <c r="C5" s="204"/>
      <c r="D5" s="205"/>
      <c r="E5" s="172"/>
      <c r="F5" s="172"/>
      <c r="G5" s="172"/>
      <c r="H5" s="224" t="s">
        <v>206</v>
      </c>
      <c r="I5" s="231"/>
      <c r="J5" s="232" t="s">
        <v>211</v>
      </c>
      <c r="K5" s="204"/>
      <c r="L5" s="10"/>
    </row>
    <row r="6" spans="1:12" s="11" customFormat="1" ht="15.75" customHeight="1">
      <c r="A6" s="204"/>
      <c r="B6" s="204"/>
      <c r="C6" s="204"/>
      <c r="D6" s="205"/>
      <c r="E6" s="114">
        <v>2557</v>
      </c>
      <c r="F6" s="114">
        <v>2558</v>
      </c>
      <c r="G6" s="74">
        <v>2559</v>
      </c>
      <c r="H6" s="114">
        <v>2558</v>
      </c>
      <c r="I6" s="114">
        <v>2559</v>
      </c>
      <c r="J6" s="232"/>
      <c r="K6" s="204"/>
      <c r="L6" s="10"/>
    </row>
    <row r="7" spans="1:12" s="11" customFormat="1" ht="15.75" customHeight="1">
      <c r="A7" s="18"/>
      <c r="B7" s="18"/>
      <c r="C7" s="18"/>
      <c r="D7" s="18"/>
      <c r="E7" s="120" t="s">
        <v>236</v>
      </c>
      <c r="F7" s="120" t="s">
        <v>237</v>
      </c>
      <c r="G7" s="120" t="s">
        <v>238</v>
      </c>
      <c r="H7" s="121" t="s">
        <v>237</v>
      </c>
      <c r="I7" s="122" t="s">
        <v>238</v>
      </c>
      <c r="J7" s="75"/>
      <c r="K7" s="18"/>
      <c r="L7" s="10"/>
    </row>
    <row r="8" spans="1:12" s="10" customFormat="1" ht="18" customHeight="1">
      <c r="A8" s="216" t="s">
        <v>82</v>
      </c>
      <c r="B8" s="216"/>
      <c r="C8" s="216"/>
      <c r="D8" s="217"/>
      <c r="E8" s="166">
        <f>SUM(E9:E29)</f>
        <v>1634</v>
      </c>
      <c r="F8" s="166">
        <f>SUM(F9:F29)</f>
        <v>1652</v>
      </c>
      <c r="G8" s="166">
        <f>SUM(G9:G29)</f>
        <v>1673</v>
      </c>
      <c r="H8" s="167">
        <f>(F8-E8)*100/E8</f>
        <v>1.1015911872705018</v>
      </c>
      <c r="I8" s="167">
        <f>(G8-F8)*100/F8</f>
        <v>1.271186440677966</v>
      </c>
      <c r="J8" s="59"/>
      <c r="K8" s="61" t="s">
        <v>2</v>
      </c>
    </row>
    <row r="9" spans="1:12" s="25" customFormat="1" ht="15" customHeight="1">
      <c r="A9" s="82"/>
      <c r="B9" s="20" t="s">
        <v>91</v>
      </c>
      <c r="C9" s="82"/>
      <c r="D9" s="83"/>
      <c r="E9" s="168">
        <v>654</v>
      </c>
      <c r="F9" s="169">
        <v>656</v>
      </c>
      <c r="G9" s="170">
        <v>658</v>
      </c>
      <c r="H9" s="171" t="s">
        <v>243</v>
      </c>
      <c r="I9" s="171" t="s">
        <v>243</v>
      </c>
      <c r="J9" s="19"/>
      <c r="K9" s="20" t="s">
        <v>112</v>
      </c>
    </row>
    <row r="10" spans="1:12" s="25" customFormat="1" ht="15" customHeight="1">
      <c r="A10" s="20"/>
      <c r="B10" s="20" t="s">
        <v>92</v>
      </c>
      <c r="C10" s="20"/>
      <c r="D10" s="84"/>
      <c r="E10" s="168">
        <v>82</v>
      </c>
      <c r="F10" s="169">
        <v>85</v>
      </c>
      <c r="G10" s="170">
        <v>88</v>
      </c>
      <c r="H10" s="171">
        <f t="shared" ref="H10:H28" si="0">(F10-E10)*100/E10</f>
        <v>3.6585365853658538</v>
      </c>
      <c r="I10" s="171">
        <f t="shared" ref="I10:I29" si="1">(G10-F10)*100/F10</f>
        <v>3.5294117647058822</v>
      </c>
      <c r="J10" s="19"/>
      <c r="K10" s="20" t="s">
        <v>113</v>
      </c>
    </row>
    <row r="11" spans="1:12" s="25" customFormat="1" ht="15" customHeight="1">
      <c r="A11" s="20"/>
      <c r="B11" s="20" t="s">
        <v>93</v>
      </c>
      <c r="C11" s="20"/>
      <c r="D11" s="84"/>
      <c r="E11" s="168">
        <v>4</v>
      </c>
      <c r="F11" s="169">
        <v>4</v>
      </c>
      <c r="G11" s="170">
        <v>4</v>
      </c>
      <c r="H11" s="171" t="s">
        <v>243</v>
      </c>
      <c r="I11" s="171" t="s">
        <v>243</v>
      </c>
      <c r="J11" s="19"/>
      <c r="K11" s="20" t="s">
        <v>114</v>
      </c>
    </row>
    <row r="12" spans="1:12" s="25" customFormat="1" ht="15" customHeight="1">
      <c r="A12" s="20"/>
      <c r="B12" s="20" t="s">
        <v>94</v>
      </c>
      <c r="C12" s="20"/>
      <c r="D12" s="84"/>
      <c r="E12" s="168">
        <v>3</v>
      </c>
      <c r="F12" s="169">
        <v>3</v>
      </c>
      <c r="G12" s="170">
        <v>3</v>
      </c>
      <c r="H12" s="171" t="s">
        <v>243</v>
      </c>
      <c r="I12" s="171" t="s">
        <v>243</v>
      </c>
      <c r="J12" s="19"/>
      <c r="K12" s="20" t="s">
        <v>115</v>
      </c>
    </row>
    <row r="13" spans="1:12" s="25" customFormat="1" ht="15" customHeight="1">
      <c r="A13" s="20"/>
      <c r="B13" s="20" t="s">
        <v>95</v>
      </c>
      <c r="C13" s="20"/>
      <c r="D13" s="84"/>
      <c r="E13" s="168">
        <v>4</v>
      </c>
      <c r="F13" s="169">
        <v>5</v>
      </c>
      <c r="G13" s="170">
        <v>5</v>
      </c>
      <c r="H13" s="171">
        <f t="shared" si="0"/>
        <v>25</v>
      </c>
      <c r="I13" s="171" t="s">
        <v>243</v>
      </c>
      <c r="J13" s="19"/>
      <c r="K13" s="20" t="s">
        <v>207</v>
      </c>
    </row>
    <row r="14" spans="1:12" s="25" customFormat="1" ht="15" customHeight="1">
      <c r="A14" s="20"/>
      <c r="B14" s="20" t="s">
        <v>96</v>
      </c>
      <c r="C14" s="20"/>
      <c r="D14" s="84"/>
      <c r="E14" s="168">
        <v>3</v>
      </c>
      <c r="F14" s="169">
        <v>3</v>
      </c>
      <c r="G14" s="170">
        <v>3</v>
      </c>
      <c r="H14" s="171" t="s">
        <v>243</v>
      </c>
      <c r="I14" s="171" t="s">
        <v>243</v>
      </c>
      <c r="J14" s="19"/>
      <c r="K14" s="20" t="s">
        <v>116</v>
      </c>
    </row>
    <row r="15" spans="1:12" s="25" customFormat="1" ht="15" customHeight="1">
      <c r="A15" s="20"/>
      <c r="B15" s="20" t="s">
        <v>97</v>
      </c>
      <c r="C15" s="20"/>
      <c r="D15" s="84"/>
      <c r="E15" s="168">
        <v>124</v>
      </c>
      <c r="F15" s="169">
        <v>125</v>
      </c>
      <c r="G15" s="170">
        <v>126</v>
      </c>
      <c r="H15" s="171">
        <f t="shared" si="0"/>
        <v>0.80645161290322576</v>
      </c>
      <c r="I15" s="171">
        <f t="shared" si="1"/>
        <v>0.8</v>
      </c>
      <c r="J15" s="19"/>
      <c r="K15" s="20" t="s">
        <v>117</v>
      </c>
    </row>
    <row r="16" spans="1:12" s="25" customFormat="1" ht="15" customHeight="1">
      <c r="A16" s="20"/>
      <c r="B16" s="20" t="s">
        <v>98</v>
      </c>
      <c r="C16" s="20"/>
      <c r="D16" s="84"/>
      <c r="E16" s="168">
        <v>180</v>
      </c>
      <c r="F16" s="169">
        <v>186</v>
      </c>
      <c r="G16" s="170">
        <v>188</v>
      </c>
      <c r="H16" s="171">
        <f t="shared" si="0"/>
        <v>3.3333333333333335</v>
      </c>
      <c r="I16" s="171">
        <f t="shared" si="1"/>
        <v>1.075268817204301</v>
      </c>
      <c r="J16" s="19"/>
      <c r="K16" s="20" t="s">
        <v>118</v>
      </c>
    </row>
    <row r="17" spans="1:11" s="25" customFormat="1" ht="15" customHeight="1">
      <c r="A17" s="20"/>
      <c r="B17" s="20" t="s">
        <v>99</v>
      </c>
      <c r="C17" s="20"/>
      <c r="D17" s="84"/>
      <c r="E17" s="168">
        <v>7</v>
      </c>
      <c r="F17" s="169">
        <v>6</v>
      </c>
      <c r="G17" s="170">
        <v>6</v>
      </c>
      <c r="H17" s="171">
        <f t="shared" si="0"/>
        <v>-14.285714285714286</v>
      </c>
      <c r="I17" s="171" t="s">
        <v>243</v>
      </c>
      <c r="J17" s="19"/>
      <c r="K17" s="20" t="s">
        <v>135</v>
      </c>
    </row>
    <row r="18" spans="1:11" s="25" customFormat="1" ht="15" customHeight="1">
      <c r="A18" s="20"/>
      <c r="B18" s="20" t="s">
        <v>100</v>
      </c>
      <c r="C18" s="20"/>
      <c r="D18" s="84"/>
      <c r="E18" s="168">
        <v>9</v>
      </c>
      <c r="F18" s="169">
        <v>9</v>
      </c>
      <c r="G18" s="170">
        <v>9</v>
      </c>
      <c r="H18" s="171" t="s">
        <v>243</v>
      </c>
      <c r="I18" s="171" t="s">
        <v>243</v>
      </c>
      <c r="J18" s="19"/>
      <c r="K18" s="20" t="s">
        <v>119</v>
      </c>
    </row>
    <row r="19" spans="1:11" s="25" customFormat="1" ht="15" customHeight="1">
      <c r="A19" s="20"/>
      <c r="B19" s="20" t="s">
        <v>101</v>
      </c>
      <c r="C19" s="20"/>
      <c r="D19" s="84"/>
      <c r="E19" s="168">
        <v>11</v>
      </c>
      <c r="F19" s="169">
        <v>12</v>
      </c>
      <c r="G19" s="170">
        <v>13</v>
      </c>
      <c r="H19" s="171">
        <f t="shared" si="0"/>
        <v>9.0909090909090917</v>
      </c>
      <c r="I19" s="171">
        <f t="shared" si="1"/>
        <v>8.3333333333333339</v>
      </c>
      <c r="J19" s="19"/>
      <c r="K19" s="20" t="s">
        <v>136</v>
      </c>
    </row>
    <row r="20" spans="1:11" s="25" customFormat="1" ht="15" customHeight="1">
      <c r="A20" s="20"/>
      <c r="B20" s="20" t="s">
        <v>102</v>
      </c>
      <c r="C20" s="20"/>
      <c r="D20" s="84"/>
      <c r="E20" s="168">
        <v>12</v>
      </c>
      <c r="F20" s="169">
        <v>13</v>
      </c>
      <c r="G20" s="170">
        <v>16</v>
      </c>
      <c r="H20" s="171">
        <f t="shared" si="0"/>
        <v>8.3333333333333339</v>
      </c>
      <c r="I20" s="171">
        <f t="shared" si="1"/>
        <v>23.076923076923077</v>
      </c>
      <c r="J20" s="19"/>
      <c r="K20" s="20" t="s">
        <v>137</v>
      </c>
    </row>
    <row r="21" spans="1:11" s="25" customFormat="1" ht="15" customHeight="1">
      <c r="A21" s="20"/>
      <c r="B21" s="20" t="s">
        <v>103</v>
      </c>
      <c r="C21" s="20"/>
      <c r="D21" s="84"/>
      <c r="E21" s="168">
        <v>3</v>
      </c>
      <c r="F21" s="169">
        <v>4</v>
      </c>
      <c r="G21" s="170">
        <v>4</v>
      </c>
      <c r="H21" s="171">
        <f t="shared" si="0"/>
        <v>33.333333333333336</v>
      </c>
      <c r="I21" s="171" t="s">
        <v>243</v>
      </c>
      <c r="J21" s="19"/>
      <c r="K21" s="20" t="s">
        <v>120</v>
      </c>
    </row>
    <row r="22" spans="1:11" s="25" customFormat="1" ht="15" customHeight="1">
      <c r="A22" s="20"/>
      <c r="B22" s="20" t="s">
        <v>104</v>
      </c>
      <c r="C22" s="20"/>
      <c r="D22" s="84"/>
      <c r="E22" s="168">
        <v>6</v>
      </c>
      <c r="F22" s="169">
        <v>7</v>
      </c>
      <c r="G22" s="170">
        <v>7</v>
      </c>
      <c r="H22" s="171">
        <f t="shared" si="0"/>
        <v>16.666666666666668</v>
      </c>
      <c r="I22" s="171" t="s">
        <v>243</v>
      </c>
      <c r="J22" s="19"/>
      <c r="K22" s="20" t="s">
        <v>121</v>
      </c>
    </row>
    <row r="23" spans="1:11" s="25" customFormat="1" ht="15" customHeight="1">
      <c r="A23" s="20"/>
      <c r="B23" s="20" t="s">
        <v>105</v>
      </c>
      <c r="C23" s="20"/>
      <c r="D23" s="84"/>
      <c r="E23" s="168">
        <v>282</v>
      </c>
      <c r="F23" s="169">
        <v>282</v>
      </c>
      <c r="G23" s="170">
        <v>287</v>
      </c>
      <c r="H23" s="171" t="s">
        <v>243</v>
      </c>
      <c r="I23" s="171">
        <f t="shared" si="1"/>
        <v>1.7730496453900708</v>
      </c>
      <c r="J23" s="19"/>
      <c r="K23" s="20" t="s">
        <v>122</v>
      </c>
    </row>
    <row r="24" spans="1:11" s="25" customFormat="1" ht="15" customHeight="1">
      <c r="A24" s="20"/>
      <c r="B24" s="20" t="s">
        <v>106</v>
      </c>
      <c r="C24" s="20"/>
      <c r="D24" s="84"/>
      <c r="E24" s="168">
        <v>1</v>
      </c>
      <c r="F24" s="169">
        <v>1</v>
      </c>
      <c r="G24" s="170">
        <v>1</v>
      </c>
      <c r="H24" s="171" t="s">
        <v>243</v>
      </c>
      <c r="I24" s="171" t="s">
        <v>243</v>
      </c>
      <c r="J24" s="19"/>
      <c r="K24" s="20" t="s">
        <v>123</v>
      </c>
    </row>
    <row r="25" spans="1:11" s="25" customFormat="1" ht="15" customHeight="1">
      <c r="A25" s="20"/>
      <c r="B25" s="20" t="s">
        <v>107</v>
      </c>
      <c r="C25" s="20"/>
      <c r="D25" s="84"/>
      <c r="E25" s="168">
        <v>40</v>
      </c>
      <c r="F25" s="169">
        <v>41</v>
      </c>
      <c r="G25" s="170">
        <v>42</v>
      </c>
      <c r="H25" s="171">
        <f t="shared" si="0"/>
        <v>2.5</v>
      </c>
      <c r="I25" s="171">
        <f t="shared" si="1"/>
        <v>2.4390243902439024</v>
      </c>
      <c r="J25" s="19"/>
      <c r="K25" s="20" t="s">
        <v>124</v>
      </c>
    </row>
    <row r="26" spans="1:11" s="25" customFormat="1" ht="15" customHeight="1">
      <c r="A26" s="20"/>
      <c r="B26" s="20" t="s">
        <v>108</v>
      </c>
      <c r="C26" s="20"/>
      <c r="D26" s="84"/>
      <c r="E26" s="168">
        <v>17</v>
      </c>
      <c r="F26" s="169">
        <v>17</v>
      </c>
      <c r="G26" s="170">
        <v>17</v>
      </c>
      <c r="H26" s="171" t="s">
        <v>243</v>
      </c>
      <c r="I26" s="171" t="s">
        <v>243</v>
      </c>
      <c r="J26" s="19"/>
      <c r="K26" s="20" t="s">
        <v>125</v>
      </c>
    </row>
    <row r="27" spans="1:11" s="25" customFormat="1" ht="15" customHeight="1">
      <c r="A27" s="20"/>
      <c r="B27" s="20" t="s">
        <v>109</v>
      </c>
      <c r="C27" s="20"/>
      <c r="D27" s="84"/>
      <c r="E27" s="168">
        <v>5</v>
      </c>
      <c r="F27" s="169">
        <v>5</v>
      </c>
      <c r="G27" s="170">
        <v>5</v>
      </c>
      <c r="H27" s="171" t="s">
        <v>243</v>
      </c>
      <c r="I27" s="171" t="s">
        <v>243</v>
      </c>
      <c r="J27" s="19"/>
      <c r="K27" s="20" t="s">
        <v>126</v>
      </c>
    </row>
    <row r="28" spans="1:11" s="25" customFormat="1" ht="15" customHeight="1">
      <c r="A28" s="20"/>
      <c r="B28" s="20" t="s">
        <v>110</v>
      </c>
      <c r="C28" s="20"/>
      <c r="D28" s="84"/>
      <c r="E28" s="168">
        <v>70</v>
      </c>
      <c r="F28" s="169">
        <v>71</v>
      </c>
      <c r="G28" s="170">
        <v>73</v>
      </c>
      <c r="H28" s="171">
        <f t="shared" si="0"/>
        <v>1.4285714285714286</v>
      </c>
      <c r="I28" s="171">
        <f t="shared" si="1"/>
        <v>2.816901408450704</v>
      </c>
      <c r="J28" s="19"/>
      <c r="K28" s="20" t="s">
        <v>127</v>
      </c>
    </row>
    <row r="29" spans="1:11" s="25" customFormat="1" ht="15" customHeight="1">
      <c r="A29" s="20"/>
      <c r="B29" s="20" t="s">
        <v>111</v>
      </c>
      <c r="C29" s="20"/>
      <c r="D29" s="84"/>
      <c r="E29" s="168">
        <v>117</v>
      </c>
      <c r="F29" s="169">
        <v>117</v>
      </c>
      <c r="G29" s="170">
        <v>118</v>
      </c>
      <c r="H29" s="171" t="s">
        <v>243</v>
      </c>
      <c r="I29" s="171">
        <f t="shared" si="1"/>
        <v>0.85470085470085466</v>
      </c>
      <c r="J29" s="19"/>
      <c r="K29" s="20" t="s">
        <v>19</v>
      </c>
    </row>
    <row r="30" spans="1:11" ht="3" customHeight="1">
      <c r="A30" s="29"/>
      <c r="B30" s="29"/>
      <c r="C30" s="29"/>
      <c r="D30" s="30"/>
      <c r="E30" s="31"/>
      <c r="F30" s="31"/>
      <c r="G30" s="31"/>
      <c r="H30" s="31"/>
      <c r="I30" s="31"/>
      <c r="J30" s="31"/>
      <c r="K30" s="29"/>
    </row>
    <row r="31" spans="1:11" ht="3" customHeight="1"/>
    <row r="32" spans="1:11" s="64" customFormat="1" ht="18" customHeight="1">
      <c r="A32" s="25" t="s">
        <v>198</v>
      </c>
      <c r="B32" s="25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8" customHeight="1">
      <c r="A33" s="71" t="s">
        <v>212</v>
      </c>
      <c r="B33" s="20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8" customHeight="1">
      <c r="A34" s="71"/>
      <c r="B34" s="20"/>
      <c r="C34" s="71" t="s">
        <v>203</v>
      </c>
      <c r="D34" s="62"/>
      <c r="E34" s="63"/>
      <c r="F34" s="63"/>
      <c r="G34" s="63"/>
      <c r="H34" s="63"/>
      <c r="I34" s="63"/>
      <c r="J34" s="63"/>
    </row>
    <row r="35" spans="1:11" s="64" customFormat="1" ht="18" customHeight="1">
      <c r="A35" s="32"/>
      <c r="B35" s="71" t="s">
        <v>284</v>
      </c>
      <c r="C35" s="62"/>
      <c r="D35" s="62"/>
      <c r="E35" s="63"/>
      <c r="F35" s="63"/>
      <c r="G35" s="63"/>
      <c r="H35" s="63"/>
      <c r="I35" s="63"/>
      <c r="J35" s="63"/>
    </row>
    <row r="36" spans="1:11" ht="18" customHeight="1">
      <c r="A36" s="71" t="s">
        <v>285</v>
      </c>
      <c r="B36" s="6"/>
      <c r="G36" s="6"/>
    </row>
    <row r="39" spans="1:11">
      <c r="K39" s="63"/>
    </row>
    <row r="40" spans="1:11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rowBreaks count="1" manualBreakCount="1">
    <brk id="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Normal="100" workbookViewId="0">
      <selection activeCell="Q18" sqref="Q18"/>
    </sheetView>
  </sheetViews>
  <sheetFormatPr defaultColWidth="9.09765625" defaultRowHeight="21.75"/>
  <cols>
    <col min="1" max="1" width="1.69921875" style="32" customWidth="1"/>
    <col min="2" max="2" width="4.796875" style="32" customWidth="1"/>
    <col min="3" max="3" width="5.3984375" style="32" customWidth="1"/>
    <col min="4" max="4" width="3.69921875" style="32" customWidth="1"/>
    <col min="5" max="5" width="13.5" style="32" customWidth="1"/>
    <col min="6" max="9" width="11" style="32" customWidth="1"/>
    <col min="10" max="10" width="22" style="32" customWidth="1"/>
    <col min="11" max="11" width="6.19921875" style="6" customWidth="1"/>
    <col min="12" max="12" width="9.765625E-2" style="6" customWidth="1"/>
    <col min="13" max="13" width="6" style="6" customWidth="1"/>
    <col min="14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302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197</v>
      </c>
      <c r="C2" s="2">
        <v>12.4</v>
      </c>
      <c r="D2" s="1" t="s">
        <v>303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1" customHeight="1">
      <c r="A4" s="9"/>
      <c r="B4" s="9"/>
      <c r="C4" s="9"/>
      <c r="D4" s="9"/>
      <c r="E4" s="58"/>
      <c r="F4" s="58"/>
      <c r="G4" s="202" t="s">
        <v>200</v>
      </c>
      <c r="H4" s="203"/>
      <c r="I4" s="236"/>
      <c r="J4" s="9"/>
      <c r="K4" s="10"/>
    </row>
    <row r="5" spans="1:11" s="11" customFormat="1" ht="21" customHeight="1">
      <c r="A5" s="233" t="s">
        <v>138</v>
      </c>
      <c r="B5" s="233"/>
      <c r="C5" s="233"/>
      <c r="D5" s="234"/>
      <c r="E5" s="13" t="s">
        <v>145</v>
      </c>
      <c r="F5" s="13"/>
      <c r="G5" s="206" t="s">
        <v>209</v>
      </c>
      <c r="H5" s="207"/>
      <c r="I5" s="237"/>
      <c r="J5" s="235" t="s">
        <v>139</v>
      </c>
      <c r="K5" s="10"/>
    </row>
    <row r="6" spans="1:11" s="11" customFormat="1" ht="21" customHeight="1">
      <c r="A6" s="233"/>
      <c r="B6" s="233"/>
      <c r="C6" s="233"/>
      <c r="D6" s="234"/>
      <c r="E6" s="13" t="s">
        <v>87</v>
      </c>
      <c r="F6" s="13" t="s">
        <v>201</v>
      </c>
      <c r="G6" s="13" t="s">
        <v>1</v>
      </c>
      <c r="H6" s="13" t="s">
        <v>83</v>
      </c>
      <c r="I6" s="13" t="s">
        <v>84</v>
      </c>
      <c r="J6" s="235"/>
      <c r="K6" s="10"/>
    </row>
    <row r="7" spans="1:11" s="11" customFormat="1" ht="21" customHeight="1">
      <c r="A7" s="18"/>
      <c r="B7" s="18"/>
      <c r="C7" s="18"/>
      <c r="D7" s="18"/>
      <c r="E7" s="17" t="s">
        <v>208</v>
      </c>
      <c r="F7" s="17" t="s">
        <v>202</v>
      </c>
      <c r="G7" s="17" t="s">
        <v>2</v>
      </c>
      <c r="H7" s="17" t="s">
        <v>85</v>
      </c>
      <c r="I7" s="17" t="s">
        <v>86</v>
      </c>
      <c r="J7" s="18"/>
      <c r="K7" s="10"/>
    </row>
    <row r="8" spans="1:11" s="10" customFormat="1" ht="24" customHeight="1">
      <c r="A8" s="216" t="s">
        <v>82</v>
      </c>
      <c r="B8" s="216"/>
      <c r="C8" s="216"/>
      <c r="D8" s="217"/>
      <c r="E8" s="173">
        <f>SUM(E9:E21)</f>
        <v>21</v>
      </c>
      <c r="F8" s="167">
        <f t="shared" ref="F8:I8" si="0">SUM(F9:F21)</f>
        <v>311971000</v>
      </c>
      <c r="G8" s="175">
        <f t="shared" si="0"/>
        <v>206</v>
      </c>
      <c r="H8" s="175">
        <f t="shared" si="0"/>
        <v>154</v>
      </c>
      <c r="I8" s="176">
        <f t="shared" si="0"/>
        <v>52</v>
      </c>
      <c r="J8" s="44" t="s">
        <v>2</v>
      </c>
    </row>
    <row r="9" spans="1:11" s="10" customFormat="1" ht="24" customHeight="1">
      <c r="A9" s="126" t="s">
        <v>235</v>
      </c>
      <c r="B9" s="104"/>
      <c r="C9" s="104"/>
      <c r="D9" s="105"/>
      <c r="E9" s="174">
        <v>9</v>
      </c>
      <c r="F9" s="171">
        <v>191146000</v>
      </c>
      <c r="G9" s="177">
        <f>SUM(H9:I9)</f>
        <v>113</v>
      </c>
      <c r="H9" s="177">
        <v>82</v>
      </c>
      <c r="I9" s="178">
        <v>31</v>
      </c>
      <c r="J9" s="46" t="s">
        <v>305</v>
      </c>
    </row>
    <row r="10" spans="1:11" s="10" customFormat="1" ht="19.5">
      <c r="A10" s="126" t="s">
        <v>290</v>
      </c>
      <c r="D10" s="47"/>
      <c r="E10" s="174" t="s">
        <v>243</v>
      </c>
      <c r="F10" s="171" t="s">
        <v>243</v>
      </c>
      <c r="G10" s="177" t="s">
        <v>243</v>
      </c>
      <c r="H10" s="177" t="s">
        <v>243</v>
      </c>
      <c r="I10" s="178" t="s">
        <v>243</v>
      </c>
      <c r="J10" s="46" t="s">
        <v>306</v>
      </c>
    </row>
    <row r="11" spans="1:11" s="10" customFormat="1" ht="19.5">
      <c r="A11" s="126" t="s">
        <v>291</v>
      </c>
      <c r="B11" s="104"/>
      <c r="D11" s="47"/>
      <c r="E11" s="174">
        <v>4</v>
      </c>
      <c r="F11" s="171">
        <v>43555000</v>
      </c>
      <c r="G11" s="177">
        <f t="shared" ref="G11:G20" si="1">SUM(H11:I11)</f>
        <v>26</v>
      </c>
      <c r="H11" s="177">
        <v>19</v>
      </c>
      <c r="I11" s="178">
        <v>7</v>
      </c>
      <c r="J11" s="46" t="s">
        <v>307</v>
      </c>
    </row>
    <row r="12" spans="1:11" s="10" customFormat="1" ht="19.5">
      <c r="A12" s="126" t="s">
        <v>292</v>
      </c>
      <c r="D12" s="47"/>
      <c r="E12" s="174" t="s">
        <v>243</v>
      </c>
      <c r="F12" s="171" t="s">
        <v>243</v>
      </c>
      <c r="G12" s="177" t="s">
        <v>243</v>
      </c>
      <c r="H12" s="177" t="s">
        <v>243</v>
      </c>
      <c r="I12" s="178" t="s">
        <v>243</v>
      </c>
      <c r="J12" s="46" t="s">
        <v>308</v>
      </c>
    </row>
    <row r="13" spans="1:11" s="10" customFormat="1" ht="19.5">
      <c r="A13" s="126" t="s">
        <v>293</v>
      </c>
      <c r="D13" s="47"/>
      <c r="E13" s="174" t="s">
        <v>243</v>
      </c>
      <c r="F13" s="171" t="s">
        <v>243</v>
      </c>
      <c r="G13" s="177" t="s">
        <v>243</v>
      </c>
      <c r="H13" s="177" t="s">
        <v>243</v>
      </c>
      <c r="I13" s="178" t="s">
        <v>243</v>
      </c>
      <c r="J13" s="46" t="s">
        <v>309</v>
      </c>
    </row>
    <row r="14" spans="1:11" s="10" customFormat="1" ht="19.5">
      <c r="A14" s="126" t="s">
        <v>294</v>
      </c>
      <c r="B14" s="104"/>
      <c r="D14" s="47"/>
      <c r="E14" s="174">
        <v>2</v>
      </c>
      <c r="F14" s="171">
        <v>19700000</v>
      </c>
      <c r="G14" s="177">
        <f t="shared" si="1"/>
        <v>17</v>
      </c>
      <c r="H14" s="177">
        <v>14</v>
      </c>
      <c r="I14" s="178">
        <v>3</v>
      </c>
      <c r="J14" s="46" t="s">
        <v>310</v>
      </c>
    </row>
    <row r="15" spans="1:11" s="10" customFormat="1" ht="19.5">
      <c r="A15" s="126" t="s">
        <v>295</v>
      </c>
      <c r="D15" s="47"/>
      <c r="E15" s="174">
        <v>1</v>
      </c>
      <c r="F15" s="171">
        <v>10000000</v>
      </c>
      <c r="G15" s="177">
        <f t="shared" si="1"/>
        <v>8</v>
      </c>
      <c r="H15" s="177">
        <v>4</v>
      </c>
      <c r="I15" s="178">
        <v>4</v>
      </c>
      <c r="J15" s="46" t="s">
        <v>311</v>
      </c>
    </row>
    <row r="16" spans="1:11" s="10" customFormat="1" ht="19.5">
      <c r="A16" s="126" t="s">
        <v>296</v>
      </c>
      <c r="D16" s="47"/>
      <c r="E16" s="174">
        <v>1</v>
      </c>
      <c r="F16" s="171">
        <v>560000</v>
      </c>
      <c r="G16" s="177">
        <f t="shared" si="1"/>
        <v>20</v>
      </c>
      <c r="H16" s="177">
        <v>18</v>
      </c>
      <c r="I16" s="178">
        <v>2</v>
      </c>
      <c r="J16" s="46" t="s">
        <v>312</v>
      </c>
    </row>
    <row r="17" spans="1:10" s="10" customFormat="1" ht="19.5">
      <c r="A17" s="126" t="s">
        <v>297</v>
      </c>
      <c r="D17" s="47"/>
      <c r="E17" s="174" t="s">
        <v>243</v>
      </c>
      <c r="F17" s="171" t="s">
        <v>243</v>
      </c>
      <c r="G17" s="177" t="s">
        <v>243</v>
      </c>
      <c r="H17" s="177" t="s">
        <v>243</v>
      </c>
      <c r="I17" s="178" t="s">
        <v>243</v>
      </c>
      <c r="J17" s="46" t="s">
        <v>313</v>
      </c>
    </row>
    <row r="18" spans="1:10" s="10" customFormat="1" ht="19.5">
      <c r="A18" s="126" t="s">
        <v>298</v>
      </c>
      <c r="D18" s="47"/>
      <c r="E18" s="174">
        <v>1</v>
      </c>
      <c r="F18" s="171">
        <v>7800000</v>
      </c>
      <c r="G18" s="177">
        <f t="shared" si="1"/>
        <v>5</v>
      </c>
      <c r="H18" s="177">
        <v>4</v>
      </c>
      <c r="I18" s="178">
        <v>1</v>
      </c>
      <c r="J18" s="46" t="s">
        <v>314</v>
      </c>
    </row>
    <row r="19" spans="1:10" s="10" customFormat="1" ht="19.5">
      <c r="A19" s="126" t="s">
        <v>299</v>
      </c>
      <c r="D19" s="47"/>
      <c r="E19" s="174" t="s">
        <v>243</v>
      </c>
      <c r="F19" s="171" t="s">
        <v>243</v>
      </c>
      <c r="G19" s="177" t="s">
        <v>243</v>
      </c>
      <c r="H19" s="177" t="s">
        <v>243</v>
      </c>
      <c r="I19" s="178" t="s">
        <v>243</v>
      </c>
      <c r="J19" s="46" t="s">
        <v>315</v>
      </c>
    </row>
    <row r="20" spans="1:10" s="10" customFormat="1" ht="19.5">
      <c r="A20" s="126" t="s">
        <v>300</v>
      </c>
      <c r="D20" s="47"/>
      <c r="E20" s="174">
        <v>3</v>
      </c>
      <c r="F20" s="171">
        <v>39210000</v>
      </c>
      <c r="G20" s="177">
        <f t="shared" si="1"/>
        <v>17</v>
      </c>
      <c r="H20" s="177">
        <v>13</v>
      </c>
      <c r="I20" s="178">
        <v>4</v>
      </c>
      <c r="J20" s="46" t="s">
        <v>316</v>
      </c>
    </row>
    <row r="21" spans="1:10" s="10" customFormat="1" ht="19.5">
      <c r="A21" s="126" t="s">
        <v>301</v>
      </c>
      <c r="D21" s="47"/>
      <c r="E21" s="174" t="s">
        <v>243</v>
      </c>
      <c r="F21" s="171" t="s">
        <v>243</v>
      </c>
      <c r="G21" s="177" t="s">
        <v>243</v>
      </c>
      <c r="H21" s="177" t="s">
        <v>243</v>
      </c>
      <c r="I21" s="178" t="s">
        <v>243</v>
      </c>
      <c r="J21" s="46" t="s">
        <v>317</v>
      </c>
    </row>
    <row r="22" spans="1:10" ht="3" customHeight="1">
      <c r="A22" s="29"/>
      <c r="B22" s="29"/>
      <c r="C22" s="29"/>
      <c r="D22" s="30"/>
      <c r="E22" s="31"/>
      <c r="F22" s="31"/>
      <c r="G22" s="31"/>
      <c r="H22" s="31"/>
      <c r="I22" s="60"/>
      <c r="J22" s="29"/>
    </row>
    <row r="23" spans="1:10" ht="3" customHeight="1"/>
    <row r="24" spans="1:10">
      <c r="B24" s="11" t="s">
        <v>280</v>
      </c>
    </row>
    <row r="25" spans="1:10">
      <c r="B25" s="32" t="s">
        <v>304</v>
      </c>
    </row>
    <row r="27" spans="1:10" ht="9.75" customHeight="1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="70" zoomScaleNormal="70" workbookViewId="0">
      <selection activeCell="Q18" sqref="Q18"/>
    </sheetView>
  </sheetViews>
  <sheetFormatPr defaultColWidth="9.09765625" defaultRowHeight="21.75"/>
  <cols>
    <col min="1" max="1" width="2" style="32" customWidth="1"/>
    <col min="2" max="2" width="6" style="32" customWidth="1"/>
    <col min="3" max="3" width="5.59765625" style="32" customWidth="1"/>
    <col min="4" max="4" width="0.59765625" style="32" customWidth="1"/>
    <col min="5" max="5" width="7.3984375" style="32" customWidth="1"/>
    <col min="6" max="6" width="8.796875" style="32" customWidth="1"/>
    <col min="7" max="7" width="6.09765625" style="32" customWidth="1"/>
    <col min="8" max="8" width="8.796875" style="32" customWidth="1"/>
    <col min="9" max="9" width="6.296875" style="32" customWidth="1"/>
    <col min="10" max="10" width="9.09765625" style="32" customWidth="1"/>
    <col min="11" max="11" width="5.19921875" style="32" customWidth="1"/>
    <col min="12" max="12" width="9.19921875" style="32" customWidth="1"/>
    <col min="13" max="13" width="5.796875" style="32" customWidth="1"/>
    <col min="14" max="14" width="10.09765625" style="32" customWidth="1"/>
    <col min="15" max="15" width="7.09765625" style="32" customWidth="1"/>
    <col min="16" max="16" width="0.59765625" style="32" customWidth="1"/>
    <col min="17" max="17" width="2.09765625" style="32" customWidth="1"/>
    <col min="18" max="18" width="20.59765625" style="6" customWidth="1"/>
    <col min="19" max="19" width="2.296875" style="6" customWidth="1"/>
    <col min="20" max="20" width="4.09765625" style="6" customWidth="1"/>
    <col min="21" max="16384" width="9.09765625" style="6"/>
  </cols>
  <sheetData>
    <row r="1" spans="1:18" s="3" customFormat="1">
      <c r="B1" s="1" t="s">
        <v>0</v>
      </c>
      <c r="C1" s="2">
        <v>12.5</v>
      </c>
      <c r="D1" s="1"/>
      <c r="E1" s="1" t="s">
        <v>276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197</v>
      </c>
      <c r="C2" s="2">
        <v>12.5</v>
      </c>
      <c r="D2" s="4"/>
      <c r="E2" s="1" t="s">
        <v>277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238" t="s">
        <v>130</v>
      </c>
      <c r="B4" s="238"/>
      <c r="C4" s="238"/>
      <c r="D4" s="238"/>
      <c r="E4" s="239"/>
      <c r="F4" s="242">
        <v>2555</v>
      </c>
      <c r="G4" s="243"/>
      <c r="H4" s="242">
        <v>2556</v>
      </c>
      <c r="I4" s="243"/>
      <c r="J4" s="242">
        <v>2557</v>
      </c>
      <c r="K4" s="243"/>
      <c r="L4" s="242">
        <v>2558</v>
      </c>
      <c r="M4" s="243"/>
      <c r="N4" s="242">
        <v>2559</v>
      </c>
      <c r="O4" s="243"/>
      <c r="P4" s="51"/>
      <c r="Q4" s="52"/>
      <c r="R4" s="238" t="s">
        <v>131</v>
      </c>
    </row>
    <row r="5" spans="1:18" ht="20.25" customHeight="1">
      <c r="A5" s="240"/>
      <c r="B5" s="240"/>
      <c r="C5" s="240"/>
      <c r="D5" s="240"/>
      <c r="E5" s="241"/>
      <c r="F5" s="244" t="s">
        <v>278</v>
      </c>
      <c r="G5" s="245"/>
      <c r="H5" s="244" t="s">
        <v>279</v>
      </c>
      <c r="I5" s="245"/>
      <c r="J5" s="244" t="s">
        <v>236</v>
      </c>
      <c r="K5" s="245"/>
      <c r="L5" s="244" t="s">
        <v>237</v>
      </c>
      <c r="M5" s="245"/>
      <c r="N5" s="244" t="s">
        <v>238</v>
      </c>
      <c r="O5" s="245"/>
      <c r="P5" s="53"/>
      <c r="Q5" s="54"/>
      <c r="R5" s="240"/>
    </row>
    <row r="6" spans="1:18" ht="25.5" customHeight="1">
      <c r="A6" s="36" t="s">
        <v>8</v>
      </c>
      <c r="B6" s="46"/>
      <c r="C6" s="46"/>
      <c r="D6" s="46"/>
      <c r="E6" s="55"/>
      <c r="F6" s="127">
        <v>130</v>
      </c>
      <c r="G6" s="143"/>
      <c r="H6" s="127">
        <v>130</v>
      </c>
      <c r="I6" s="143"/>
      <c r="J6" s="127">
        <v>110</v>
      </c>
      <c r="K6" s="143"/>
      <c r="L6" s="127">
        <v>128</v>
      </c>
      <c r="M6" s="143"/>
      <c r="N6" s="127">
        <v>122</v>
      </c>
      <c r="O6" s="112"/>
      <c r="P6" s="45"/>
      <c r="Q6" s="5"/>
      <c r="R6" s="5" t="s">
        <v>132</v>
      </c>
    </row>
    <row r="7" spans="1:18" s="10" customFormat="1" ht="25.5" customHeight="1">
      <c r="A7" s="5" t="s">
        <v>9</v>
      </c>
      <c r="C7" s="6"/>
      <c r="D7" s="6"/>
      <c r="E7" s="6"/>
      <c r="F7" s="179">
        <v>610</v>
      </c>
      <c r="G7" s="143"/>
      <c r="H7" s="180">
        <v>2321</v>
      </c>
      <c r="I7" s="143"/>
      <c r="J7" s="180">
        <v>2433</v>
      </c>
      <c r="K7" s="143"/>
      <c r="L7" s="180">
        <v>2428</v>
      </c>
      <c r="M7" s="143"/>
      <c r="N7" s="180">
        <v>2218</v>
      </c>
      <c r="O7" s="116"/>
      <c r="P7" s="6"/>
      <c r="Q7" s="5"/>
      <c r="R7" s="3" t="s">
        <v>133</v>
      </c>
    </row>
    <row r="8" spans="1:18" ht="25.5" customHeight="1">
      <c r="A8" s="5" t="s">
        <v>134</v>
      </c>
      <c r="B8" s="10"/>
      <c r="C8" s="6"/>
      <c r="D8" s="6"/>
      <c r="E8" s="6"/>
      <c r="F8" s="179"/>
      <c r="G8" s="143"/>
      <c r="H8" s="179"/>
      <c r="I8" s="143"/>
      <c r="J8" s="179"/>
      <c r="K8" s="143"/>
      <c r="L8" s="179"/>
      <c r="M8" s="143"/>
      <c r="N8" s="179"/>
      <c r="O8" s="116"/>
      <c r="P8" s="6"/>
      <c r="Q8" s="5"/>
      <c r="R8" s="3" t="s">
        <v>10</v>
      </c>
    </row>
    <row r="9" spans="1:18" ht="25.5" customHeight="1">
      <c r="A9" s="6"/>
      <c r="B9" s="10" t="s">
        <v>244</v>
      </c>
      <c r="C9" s="6"/>
      <c r="D9" s="6"/>
      <c r="E9" s="6"/>
      <c r="F9" s="128">
        <v>38660</v>
      </c>
      <c r="G9" s="119"/>
      <c r="H9" s="128">
        <v>34358</v>
      </c>
      <c r="I9" s="119"/>
      <c r="J9" s="128">
        <v>31800</v>
      </c>
      <c r="K9" s="119"/>
      <c r="L9" s="128">
        <v>37533.199999999997</v>
      </c>
      <c r="M9" s="119"/>
      <c r="N9" s="128">
        <v>27619</v>
      </c>
      <c r="O9" s="116"/>
      <c r="P9" s="6"/>
      <c r="Q9" s="10"/>
      <c r="R9" s="10" t="s">
        <v>260</v>
      </c>
    </row>
    <row r="10" spans="1:18" ht="25.5" customHeight="1">
      <c r="A10" s="6"/>
      <c r="B10" s="10" t="s">
        <v>245</v>
      </c>
      <c r="C10" s="6"/>
      <c r="D10" s="6"/>
      <c r="E10" s="6"/>
      <c r="F10" s="128">
        <v>160170</v>
      </c>
      <c r="G10" s="119"/>
      <c r="H10" s="128">
        <v>182699.09</v>
      </c>
      <c r="I10" s="119"/>
      <c r="J10" s="128">
        <v>265438</v>
      </c>
      <c r="K10" s="119"/>
      <c r="L10" s="128">
        <v>195873</v>
      </c>
      <c r="M10" s="119"/>
      <c r="N10" s="128">
        <v>831864.81</v>
      </c>
      <c r="O10" s="116"/>
      <c r="P10" s="6"/>
      <c r="Q10" s="10"/>
      <c r="R10" s="10" t="s">
        <v>261</v>
      </c>
    </row>
    <row r="11" spans="1:18" ht="25.5" customHeight="1">
      <c r="A11" s="6"/>
      <c r="B11" s="6" t="s">
        <v>246</v>
      </c>
      <c r="C11" s="6"/>
      <c r="D11" s="6"/>
      <c r="E11" s="6"/>
      <c r="F11" s="128">
        <v>17885060.41</v>
      </c>
      <c r="G11" s="119"/>
      <c r="H11" s="128">
        <v>18691515</v>
      </c>
      <c r="I11" s="119"/>
      <c r="J11" s="128">
        <v>16842793</v>
      </c>
      <c r="K11" s="119"/>
      <c r="L11" s="128">
        <v>15339869</v>
      </c>
      <c r="M11" s="119"/>
      <c r="N11" s="128">
        <v>16256355.439999999</v>
      </c>
      <c r="O11" s="116"/>
      <c r="P11" s="6"/>
      <c r="Q11" s="6"/>
      <c r="R11" s="10" t="s">
        <v>262</v>
      </c>
    </row>
    <row r="12" spans="1:18" ht="25.5" customHeight="1">
      <c r="A12" s="6"/>
      <c r="B12" s="6" t="s">
        <v>247</v>
      </c>
      <c r="C12" s="6"/>
      <c r="D12" s="6"/>
      <c r="E12" s="6"/>
      <c r="F12" s="128">
        <v>354953</v>
      </c>
      <c r="G12" s="119"/>
      <c r="H12" s="128">
        <v>205378</v>
      </c>
      <c r="I12" s="119"/>
      <c r="J12" s="128">
        <v>355364</v>
      </c>
      <c r="K12" s="119"/>
      <c r="L12" s="128">
        <v>236769.39</v>
      </c>
      <c r="M12" s="119"/>
      <c r="N12" s="128">
        <v>305539</v>
      </c>
      <c r="O12" s="116"/>
      <c r="P12" s="6"/>
      <c r="Q12" s="6"/>
      <c r="R12" s="10" t="s">
        <v>263</v>
      </c>
    </row>
    <row r="13" spans="1:18" ht="25.5" customHeight="1">
      <c r="A13" s="6"/>
      <c r="B13" s="6" t="s">
        <v>248</v>
      </c>
      <c r="C13" s="6"/>
      <c r="D13" s="6"/>
      <c r="E13" s="6"/>
      <c r="F13" s="128" t="s">
        <v>243</v>
      </c>
      <c r="G13" s="119"/>
      <c r="H13" s="128" t="s">
        <v>243</v>
      </c>
      <c r="I13" s="119"/>
      <c r="J13" s="128" t="s">
        <v>243</v>
      </c>
      <c r="K13" s="119"/>
      <c r="L13" s="128" t="s">
        <v>243</v>
      </c>
      <c r="M13" s="119"/>
      <c r="N13" s="128" t="s">
        <v>243</v>
      </c>
      <c r="O13" s="116"/>
      <c r="P13" s="6"/>
      <c r="Q13" s="6"/>
      <c r="R13" s="10" t="s">
        <v>264</v>
      </c>
    </row>
    <row r="14" spans="1:18" ht="25.5" customHeight="1">
      <c r="A14" s="6"/>
      <c r="B14" s="6" t="s">
        <v>249</v>
      </c>
      <c r="C14" s="6"/>
      <c r="D14" s="6"/>
      <c r="E14" s="6"/>
      <c r="F14" s="128">
        <v>1580000</v>
      </c>
      <c r="G14" s="119"/>
      <c r="H14" s="128">
        <v>1450000</v>
      </c>
      <c r="I14" s="119"/>
      <c r="J14" s="128">
        <v>1165000</v>
      </c>
      <c r="K14" s="119"/>
      <c r="L14" s="128">
        <v>1420000</v>
      </c>
      <c r="M14" s="119"/>
      <c r="N14" s="128">
        <v>148000</v>
      </c>
      <c r="O14" s="116"/>
      <c r="P14" s="6"/>
      <c r="Q14" s="6"/>
      <c r="R14" s="10" t="s">
        <v>265</v>
      </c>
    </row>
    <row r="15" spans="1:18" ht="25.5" customHeight="1">
      <c r="A15" s="6"/>
      <c r="B15" s="6" t="s">
        <v>250</v>
      </c>
      <c r="C15" s="6"/>
      <c r="D15" s="6"/>
      <c r="E15" s="6"/>
      <c r="F15" s="128">
        <v>2519741.63</v>
      </c>
      <c r="G15" s="119"/>
      <c r="H15" s="128">
        <v>2387795.25</v>
      </c>
      <c r="I15" s="119"/>
      <c r="J15" s="128">
        <v>2755049.62</v>
      </c>
      <c r="K15" s="119"/>
      <c r="L15" s="128">
        <v>2358888.77</v>
      </c>
      <c r="M15" s="119"/>
      <c r="N15" s="128">
        <v>2592259.7400000002</v>
      </c>
      <c r="O15" s="116"/>
      <c r="P15" s="6"/>
      <c r="Q15" s="6"/>
      <c r="R15" s="10" t="s">
        <v>266</v>
      </c>
    </row>
    <row r="16" spans="1:18" ht="25.5" customHeight="1">
      <c r="A16" s="6"/>
      <c r="B16" s="6" t="s">
        <v>251</v>
      </c>
      <c r="C16" s="6"/>
      <c r="D16" s="6"/>
      <c r="E16" s="6"/>
      <c r="F16" s="128">
        <v>806143.41</v>
      </c>
      <c r="G16" s="119"/>
      <c r="H16" s="128">
        <v>976086</v>
      </c>
      <c r="I16" s="119"/>
      <c r="J16" s="128">
        <v>1144263</v>
      </c>
      <c r="K16" s="119"/>
      <c r="L16" s="128">
        <v>1391664.82</v>
      </c>
      <c r="M16" s="119"/>
      <c r="N16" s="128">
        <v>1727218.18</v>
      </c>
      <c r="O16" s="116"/>
      <c r="P16" s="6"/>
      <c r="Q16" s="6"/>
      <c r="R16" s="10" t="s">
        <v>267</v>
      </c>
    </row>
    <row r="17" spans="1:18" ht="25.5" customHeight="1">
      <c r="A17" s="6"/>
      <c r="B17" s="6" t="s">
        <v>252</v>
      </c>
      <c r="C17" s="6"/>
      <c r="D17" s="6"/>
      <c r="E17" s="6"/>
      <c r="F17" s="128">
        <v>1146.8599999999999</v>
      </c>
      <c r="G17" s="119"/>
      <c r="H17" s="128">
        <v>3030.98</v>
      </c>
      <c r="I17" s="119"/>
      <c r="J17" s="128" t="s">
        <v>243</v>
      </c>
      <c r="K17" s="119"/>
      <c r="L17" s="128">
        <v>2000</v>
      </c>
      <c r="M17" s="119"/>
      <c r="N17" s="128">
        <v>6250</v>
      </c>
      <c r="O17" s="116"/>
      <c r="P17" s="6"/>
      <c r="Q17" s="6"/>
      <c r="R17" s="10" t="s">
        <v>268</v>
      </c>
    </row>
    <row r="18" spans="1:18" ht="25.5" customHeight="1">
      <c r="A18" s="6"/>
      <c r="B18" s="6" t="s">
        <v>253</v>
      </c>
      <c r="C18" s="6"/>
      <c r="D18" s="6"/>
      <c r="E18" s="6"/>
      <c r="F18" s="128">
        <v>40590</v>
      </c>
      <c r="G18" s="119"/>
      <c r="H18" s="128" t="s">
        <v>243</v>
      </c>
      <c r="I18" s="119"/>
      <c r="J18" s="128" t="s">
        <v>243</v>
      </c>
      <c r="K18" s="119"/>
      <c r="L18" s="128" t="s">
        <v>243</v>
      </c>
      <c r="M18" s="119"/>
      <c r="N18" s="128" t="s">
        <v>243</v>
      </c>
      <c r="O18" s="116"/>
      <c r="P18" s="6"/>
      <c r="Q18" s="6"/>
      <c r="R18" s="10" t="s">
        <v>269</v>
      </c>
    </row>
    <row r="19" spans="1:18" ht="25.5" customHeight="1">
      <c r="A19" s="6"/>
      <c r="B19" s="6" t="s">
        <v>254</v>
      </c>
      <c r="C19" s="6"/>
      <c r="D19" s="6"/>
      <c r="E19" s="6"/>
      <c r="F19" s="128">
        <v>6520</v>
      </c>
      <c r="G19" s="119"/>
      <c r="H19" s="128">
        <v>76365</v>
      </c>
      <c r="I19" s="119"/>
      <c r="J19" s="128" t="s">
        <v>243</v>
      </c>
      <c r="K19" s="119"/>
      <c r="L19" s="128">
        <v>800</v>
      </c>
      <c r="M19" s="119"/>
      <c r="N19" s="128">
        <v>3725.06</v>
      </c>
      <c r="O19" s="117"/>
      <c r="P19" s="56"/>
      <c r="Q19" s="6"/>
      <c r="R19" s="115" t="s">
        <v>270</v>
      </c>
    </row>
    <row r="20" spans="1:18" ht="25.5" customHeight="1">
      <c r="A20" s="6"/>
      <c r="B20" s="6" t="s">
        <v>255</v>
      </c>
      <c r="C20" s="6"/>
      <c r="D20" s="6"/>
      <c r="E20" s="6"/>
      <c r="F20" s="128" t="s">
        <v>243</v>
      </c>
      <c r="G20" s="119"/>
      <c r="H20" s="128" t="s">
        <v>243</v>
      </c>
      <c r="I20" s="119"/>
      <c r="J20" s="128" t="s">
        <v>243</v>
      </c>
      <c r="K20" s="119"/>
      <c r="L20" s="128" t="s">
        <v>243</v>
      </c>
      <c r="M20" s="119"/>
      <c r="N20" s="128" t="s">
        <v>243</v>
      </c>
      <c r="O20" s="117"/>
      <c r="P20" s="56"/>
      <c r="Q20" s="6"/>
      <c r="R20" s="6" t="s">
        <v>271</v>
      </c>
    </row>
    <row r="21" spans="1:18" ht="25.5" customHeight="1">
      <c r="A21" s="6"/>
      <c r="B21" s="6" t="s">
        <v>256</v>
      </c>
      <c r="C21" s="6"/>
      <c r="D21" s="6"/>
      <c r="E21" s="57"/>
      <c r="F21" s="128" t="s">
        <v>243</v>
      </c>
      <c r="G21" s="181"/>
      <c r="H21" s="128" t="s">
        <v>243</v>
      </c>
      <c r="I21" s="119"/>
      <c r="J21" s="128" t="s">
        <v>243</v>
      </c>
      <c r="K21" s="119"/>
      <c r="L21" s="128" t="s">
        <v>243</v>
      </c>
      <c r="M21" s="119"/>
      <c r="N21" s="128" t="s">
        <v>243</v>
      </c>
      <c r="O21" s="116"/>
      <c r="P21" s="56"/>
      <c r="Q21" s="6"/>
      <c r="R21" s="6" t="s">
        <v>272</v>
      </c>
    </row>
    <row r="22" spans="1:18" ht="25.5" customHeight="1">
      <c r="A22" s="6"/>
      <c r="B22" s="6" t="s">
        <v>257</v>
      </c>
      <c r="C22" s="6"/>
      <c r="D22" s="6"/>
      <c r="E22" s="57"/>
      <c r="F22" s="128" t="s">
        <v>243</v>
      </c>
      <c r="G22" s="119"/>
      <c r="H22" s="128" t="s">
        <v>243</v>
      </c>
      <c r="I22" s="119"/>
      <c r="J22" s="128" t="s">
        <v>243</v>
      </c>
      <c r="K22" s="119"/>
      <c r="L22" s="128" t="s">
        <v>243</v>
      </c>
      <c r="M22" s="119"/>
      <c r="N22" s="128" t="s">
        <v>243</v>
      </c>
      <c r="O22" s="112"/>
      <c r="P22" s="59"/>
      <c r="Q22" s="10"/>
      <c r="R22" s="10" t="s">
        <v>273</v>
      </c>
    </row>
    <row r="23" spans="1:18" s="10" customFormat="1" ht="25.5" customHeight="1">
      <c r="A23" s="6"/>
      <c r="B23" s="6" t="s">
        <v>258</v>
      </c>
      <c r="C23" s="6"/>
      <c r="D23" s="6"/>
      <c r="E23" s="57"/>
      <c r="F23" s="128" t="s">
        <v>243</v>
      </c>
      <c r="G23" s="119"/>
      <c r="H23" s="128" t="s">
        <v>243</v>
      </c>
      <c r="I23" s="119"/>
      <c r="J23" s="128">
        <v>81257</v>
      </c>
      <c r="K23" s="119"/>
      <c r="L23" s="128">
        <v>56899.37</v>
      </c>
      <c r="M23" s="119"/>
      <c r="N23" s="128">
        <v>342768.13</v>
      </c>
      <c r="O23" s="112"/>
      <c r="P23" s="59"/>
      <c r="R23" s="10" t="s">
        <v>274</v>
      </c>
    </row>
    <row r="24" spans="1:18" s="10" customFormat="1" ht="25.5" customHeight="1">
      <c r="A24" s="29"/>
      <c r="B24" s="29" t="s">
        <v>259</v>
      </c>
      <c r="C24" s="29"/>
      <c r="D24" s="29"/>
      <c r="E24" s="30"/>
      <c r="F24" s="182">
        <v>1966.34</v>
      </c>
      <c r="G24" s="183"/>
      <c r="H24" s="182">
        <v>1186.32</v>
      </c>
      <c r="I24" s="183"/>
      <c r="J24" s="182">
        <v>355.33</v>
      </c>
      <c r="K24" s="183"/>
      <c r="L24" s="182" t="s">
        <v>243</v>
      </c>
      <c r="M24" s="183"/>
      <c r="N24" s="182" t="s">
        <v>243</v>
      </c>
      <c r="O24" s="118"/>
      <c r="P24" s="31"/>
      <c r="Q24" s="29"/>
      <c r="R24" s="18" t="s">
        <v>275</v>
      </c>
    </row>
    <row r="25" spans="1:18" ht="18" customHeight="1">
      <c r="B25" s="11" t="s">
        <v>280</v>
      </c>
    </row>
    <row r="26" spans="1:18">
      <c r="B26" s="32" t="s">
        <v>281</v>
      </c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zoomScaleNormal="100" workbookViewId="0">
      <selection activeCell="Q18" sqref="Q18"/>
    </sheetView>
  </sheetViews>
  <sheetFormatPr defaultRowHeight="21.75"/>
  <cols>
    <col min="1" max="1" width="1.59765625" style="32" customWidth="1"/>
    <col min="2" max="4" width="6.3984375" style="32" customWidth="1"/>
    <col min="5" max="5" width="3.3984375" style="32" customWidth="1"/>
    <col min="6" max="17" width="6.3984375" style="32" customWidth="1"/>
    <col min="18" max="19" width="1.09765625" style="32" customWidth="1"/>
    <col min="20" max="20" width="21.5" style="32" customWidth="1"/>
    <col min="21" max="21" width="3.3984375" style="32" customWidth="1"/>
    <col min="22" max="22" width="4.09765625" style="32" customWidth="1"/>
    <col min="23" max="16384" width="8.796875" style="32"/>
  </cols>
  <sheetData>
    <row r="1" spans="1:20" s="1" customFormat="1" ht="24" customHeight="1">
      <c r="B1" s="33" t="s">
        <v>53</v>
      </c>
      <c r="C1" s="34">
        <v>12.6</v>
      </c>
      <c r="D1" s="33" t="s">
        <v>322</v>
      </c>
    </row>
    <row r="2" spans="1:20" s="5" customFormat="1" ht="20.25" customHeight="1">
      <c r="B2" s="1" t="s">
        <v>197</v>
      </c>
      <c r="C2" s="34">
        <v>12.6</v>
      </c>
      <c r="D2" s="35" t="s">
        <v>323</v>
      </c>
    </row>
    <row r="3" spans="1:20" s="5" customFormat="1" ht="3" customHeight="1">
      <c r="C3" s="36"/>
      <c r="D3" s="34"/>
      <c r="E3" s="36"/>
    </row>
    <row r="4" spans="1:20" s="38" customFormat="1" ht="18.75" customHeight="1">
      <c r="A4" s="252" t="s">
        <v>52</v>
      </c>
      <c r="B4" s="252"/>
      <c r="C4" s="238"/>
      <c r="D4" s="238"/>
      <c r="E4" s="239"/>
      <c r="F4" s="257" t="s">
        <v>51</v>
      </c>
      <c r="G4" s="258"/>
      <c r="H4" s="258"/>
      <c r="I4" s="258"/>
      <c r="J4" s="258"/>
      <c r="K4" s="259"/>
      <c r="L4" s="257" t="s">
        <v>50</v>
      </c>
      <c r="M4" s="258"/>
      <c r="N4" s="258"/>
      <c r="O4" s="258"/>
      <c r="P4" s="258"/>
      <c r="Q4" s="259"/>
      <c r="R4" s="37"/>
      <c r="S4" s="37"/>
      <c r="T4" s="252" t="s">
        <v>49</v>
      </c>
    </row>
    <row r="5" spans="1:20" s="38" customFormat="1" ht="18.75" customHeight="1">
      <c r="A5" s="253"/>
      <c r="B5" s="253"/>
      <c r="C5" s="253"/>
      <c r="D5" s="253"/>
      <c r="E5" s="254"/>
      <c r="F5" s="250" t="s">
        <v>48</v>
      </c>
      <c r="G5" s="260"/>
      <c r="H5" s="259"/>
      <c r="I5" s="257" t="s">
        <v>47</v>
      </c>
      <c r="J5" s="258"/>
      <c r="K5" s="259"/>
      <c r="L5" s="250" t="s">
        <v>48</v>
      </c>
      <c r="M5" s="260"/>
      <c r="N5" s="259"/>
      <c r="O5" s="257" t="s">
        <v>47</v>
      </c>
      <c r="P5" s="258"/>
      <c r="Q5" s="259"/>
      <c r="R5" s="28"/>
      <c r="S5" s="28"/>
      <c r="T5" s="255"/>
    </row>
    <row r="6" spans="1:20" s="38" customFormat="1" ht="18.75" customHeight="1">
      <c r="A6" s="253"/>
      <c r="B6" s="253"/>
      <c r="C6" s="253"/>
      <c r="D6" s="253"/>
      <c r="E6" s="254"/>
      <c r="F6" s="250" t="s">
        <v>46</v>
      </c>
      <c r="G6" s="251"/>
      <c r="H6" s="39" t="s">
        <v>45</v>
      </c>
      <c r="I6" s="250" t="s">
        <v>46</v>
      </c>
      <c r="J6" s="251"/>
      <c r="K6" s="39" t="s">
        <v>45</v>
      </c>
      <c r="L6" s="250" t="s">
        <v>46</v>
      </c>
      <c r="M6" s="251"/>
      <c r="N6" s="39" t="s">
        <v>45</v>
      </c>
      <c r="O6" s="250" t="s">
        <v>46</v>
      </c>
      <c r="P6" s="251"/>
      <c r="Q6" s="39" t="s">
        <v>45</v>
      </c>
      <c r="R6" s="28"/>
      <c r="S6" s="28"/>
      <c r="T6" s="255"/>
    </row>
    <row r="7" spans="1:20" s="38" customFormat="1" ht="18.75" customHeight="1">
      <c r="A7" s="253"/>
      <c r="B7" s="253"/>
      <c r="C7" s="253"/>
      <c r="D7" s="253"/>
      <c r="E7" s="254"/>
      <c r="F7" s="246" t="s">
        <v>44</v>
      </c>
      <c r="G7" s="247"/>
      <c r="H7" s="40" t="s">
        <v>43</v>
      </c>
      <c r="I7" s="246" t="s">
        <v>44</v>
      </c>
      <c r="J7" s="247"/>
      <c r="K7" s="40" t="s">
        <v>43</v>
      </c>
      <c r="L7" s="246" t="s">
        <v>44</v>
      </c>
      <c r="M7" s="247"/>
      <c r="N7" s="40" t="s">
        <v>43</v>
      </c>
      <c r="O7" s="246" t="s">
        <v>44</v>
      </c>
      <c r="P7" s="247"/>
      <c r="Q7" s="40" t="s">
        <v>43</v>
      </c>
      <c r="R7" s="28"/>
      <c r="S7" s="28"/>
      <c r="T7" s="255"/>
    </row>
    <row r="8" spans="1:20" s="38" customFormat="1" ht="18.75" customHeight="1">
      <c r="A8" s="253"/>
      <c r="B8" s="253"/>
      <c r="C8" s="253"/>
      <c r="D8" s="253"/>
      <c r="E8" s="254"/>
      <c r="F8" s="39" t="s">
        <v>42</v>
      </c>
      <c r="G8" s="39" t="s">
        <v>41</v>
      </c>
      <c r="H8" s="40" t="s">
        <v>4</v>
      </c>
      <c r="I8" s="39" t="s">
        <v>42</v>
      </c>
      <c r="J8" s="39" t="s">
        <v>41</v>
      </c>
      <c r="K8" s="40" t="s">
        <v>4</v>
      </c>
      <c r="L8" s="39" t="s">
        <v>42</v>
      </c>
      <c r="M8" s="39" t="s">
        <v>41</v>
      </c>
      <c r="N8" s="40" t="s">
        <v>4</v>
      </c>
      <c r="O8" s="39" t="s">
        <v>42</v>
      </c>
      <c r="P8" s="39" t="s">
        <v>41</v>
      </c>
      <c r="Q8" s="40" t="s">
        <v>4</v>
      </c>
      <c r="R8" s="41"/>
      <c r="S8" s="41"/>
      <c r="T8" s="255"/>
    </row>
    <row r="9" spans="1:20" s="38" customFormat="1" ht="17.25" customHeight="1">
      <c r="A9" s="240"/>
      <c r="B9" s="240"/>
      <c r="C9" s="240"/>
      <c r="D9" s="240"/>
      <c r="E9" s="241"/>
      <c r="F9" s="49" t="s">
        <v>40</v>
      </c>
      <c r="G9" s="50" t="s">
        <v>39</v>
      </c>
      <c r="H9" s="42" t="s">
        <v>38</v>
      </c>
      <c r="I9" s="49" t="s">
        <v>40</v>
      </c>
      <c r="J9" s="50" t="s">
        <v>39</v>
      </c>
      <c r="K9" s="42" t="s">
        <v>38</v>
      </c>
      <c r="L9" s="49" t="s">
        <v>40</v>
      </c>
      <c r="M9" s="50" t="s">
        <v>39</v>
      </c>
      <c r="N9" s="42" t="s">
        <v>38</v>
      </c>
      <c r="O9" s="49" t="s">
        <v>40</v>
      </c>
      <c r="P9" s="50" t="s">
        <v>39</v>
      </c>
      <c r="Q9" s="42" t="s">
        <v>38</v>
      </c>
      <c r="R9" s="43"/>
      <c r="S9" s="103"/>
      <c r="T9" s="256"/>
    </row>
    <row r="10" spans="1:20" s="11" customFormat="1" ht="20.100000000000001" customHeight="1">
      <c r="A10" s="248" t="s">
        <v>82</v>
      </c>
      <c r="B10" s="248"/>
      <c r="C10" s="248"/>
      <c r="D10" s="248"/>
      <c r="E10" s="249"/>
      <c r="F10" s="142">
        <f>SUM(F11:F28)</f>
        <v>1352</v>
      </c>
      <c r="G10" s="142">
        <f t="shared" ref="G10:Q10" si="0">SUM(G11:G28)</f>
        <v>1386</v>
      </c>
      <c r="H10" s="142">
        <f t="shared" si="0"/>
        <v>313127</v>
      </c>
      <c r="I10" s="142">
        <f t="shared" si="0"/>
        <v>20</v>
      </c>
      <c r="J10" s="142">
        <f t="shared" si="0"/>
        <v>20</v>
      </c>
      <c r="K10" s="142">
        <f t="shared" si="0"/>
        <v>6092</v>
      </c>
      <c r="L10" s="142">
        <f t="shared" si="0"/>
        <v>513</v>
      </c>
      <c r="M10" s="142">
        <f t="shared" si="0"/>
        <v>531</v>
      </c>
      <c r="N10" s="142">
        <f t="shared" si="0"/>
        <v>87677</v>
      </c>
      <c r="O10" s="142">
        <f t="shared" si="0"/>
        <v>4</v>
      </c>
      <c r="P10" s="142">
        <f t="shared" si="0"/>
        <v>4</v>
      </c>
      <c r="Q10" s="142">
        <f t="shared" si="0"/>
        <v>414</v>
      </c>
      <c r="R10" s="248" t="s">
        <v>2</v>
      </c>
      <c r="S10" s="248"/>
      <c r="T10" s="248"/>
    </row>
    <row r="11" spans="1:20" s="11" customFormat="1" ht="19.5" customHeight="1">
      <c r="A11" s="66" t="s">
        <v>37</v>
      </c>
      <c r="B11" s="66"/>
      <c r="C11" s="41"/>
      <c r="D11" s="106"/>
      <c r="E11" s="107"/>
      <c r="F11" s="140">
        <v>1244</v>
      </c>
      <c r="G11" s="140">
        <v>1258</v>
      </c>
      <c r="H11" s="140">
        <v>228666</v>
      </c>
      <c r="I11" s="140">
        <v>13</v>
      </c>
      <c r="J11" s="140">
        <v>13</v>
      </c>
      <c r="K11" s="140">
        <v>2977</v>
      </c>
      <c r="L11" s="140">
        <v>477</v>
      </c>
      <c r="M11" s="140">
        <v>494</v>
      </c>
      <c r="N11" s="140">
        <v>69248</v>
      </c>
      <c r="O11" s="140">
        <v>3</v>
      </c>
      <c r="P11" s="140">
        <v>3</v>
      </c>
      <c r="Q11" s="140">
        <v>309</v>
      </c>
      <c r="R11" s="28" t="s">
        <v>36</v>
      </c>
      <c r="S11" s="28"/>
      <c r="T11" s="106"/>
    </row>
    <row r="12" spans="1:20" s="11" customFormat="1" ht="19.5" customHeight="1">
      <c r="A12" s="66" t="s">
        <v>35</v>
      </c>
      <c r="B12" s="66"/>
      <c r="C12" s="41"/>
      <c r="D12" s="106"/>
      <c r="E12" s="107"/>
      <c r="F12" s="140">
        <v>60</v>
      </c>
      <c r="G12" s="140">
        <v>63</v>
      </c>
      <c r="H12" s="140">
        <v>45808</v>
      </c>
      <c r="I12" s="140">
        <v>3</v>
      </c>
      <c r="J12" s="140">
        <v>3</v>
      </c>
      <c r="K12" s="140">
        <v>1112</v>
      </c>
      <c r="L12" s="140">
        <v>13</v>
      </c>
      <c r="M12" s="140">
        <v>14</v>
      </c>
      <c r="N12" s="140">
        <v>4554</v>
      </c>
      <c r="O12" s="140" t="s">
        <v>243</v>
      </c>
      <c r="P12" s="140" t="s">
        <v>243</v>
      </c>
      <c r="Q12" s="140" t="s">
        <v>243</v>
      </c>
      <c r="R12" s="28" t="s">
        <v>34</v>
      </c>
      <c r="S12" s="28"/>
      <c r="T12" s="109"/>
    </row>
    <row r="13" spans="1:20" s="11" customFormat="1" ht="19.5" customHeight="1">
      <c r="A13" s="66"/>
      <c r="B13" s="66" t="s">
        <v>214</v>
      </c>
      <c r="C13" s="41"/>
      <c r="D13" s="106"/>
      <c r="E13" s="107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28"/>
      <c r="S13" s="28" t="s">
        <v>216</v>
      </c>
      <c r="T13" s="109"/>
    </row>
    <row r="14" spans="1:20" s="11" customFormat="1" ht="19.5" customHeight="1">
      <c r="A14" s="66" t="s">
        <v>215</v>
      </c>
      <c r="B14" s="66"/>
      <c r="C14" s="28"/>
      <c r="D14" s="28"/>
      <c r="E14" s="108"/>
      <c r="F14" s="141" t="s">
        <v>243</v>
      </c>
      <c r="G14" s="141" t="s">
        <v>243</v>
      </c>
      <c r="H14" s="141" t="s">
        <v>243</v>
      </c>
      <c r="I14" s="141" t="s">
        <v>243</v>
      </c>
      <c r="J14" s="141" t="s">
        <v>243</v>
      </c>
      <c r="K14" s="141" t="s">
        <v>243</v>
      </c>
      <c r="L14" s="141" t="s">
        <v>243</v>
      </c>
      <c r="M14" s="141" t="s">
        <v>243</v>
      </c>
      <c r="N14" s="141" t="s">
        <v>243</v>
      </c>
      <c r="O14" s="141" t="s">
        <v>243</v>
      </c>
      <c r="P14" s="141" t="s">
        <v>243</v>
      </c>
      <c r="Q14" s="141" t="s">
        <v>243</v>
      </c>
      <c r="R14" s="28" t="s">
        <v>217</v>
      </c>
      <c r="S14" s="28"/>
      <c r="T14" s="28"/>
    </row>
    <row r="15" spans="1:20" s="11" customFormat="1" ht="19.5" customHeight="1">
      <c r="A15" s="66" t="s">
        <v>24</v>
      </c>
      <c r="B15" s="66"/>
      <c r="C15" s="28"/>
      <c r="D15" s="28"/>
      <c r="E15" s="108"/>
      <c r="F15" s="140">
        <v>3</v>
      </c>
      <c r="G15" s="140">
        <v>18</v>
      </c>
      <c r="H15" s="140">
        <v>8048</v>
      </c>
      <c r="I15" s="140">
        <v>1</v>
      </c>
      <c r="J15" s="140">
        <v>1</v>
      </c>
      <c r="K15" s="140">
        <v>352</v>
      </c>
      <c r="L15" s="140">
        <v>1</v>
      </c>
      <c r="M15" s="140">
        <v>1</v>
      </c>
      <c r="N15" s="140">
        <v>528</v>
      </c>
      <c r="O15" s="140" t="s">
        <v>243</v>
      </c>
      <c r="P15" s="140" t="s">
        <v>243</v>
      </c>
      <c r="Q15" s="140" t="s">
        <v>243</v>
      </c>
      <c r="R15" s="28" t="s">
        <v>23</v>
      </c>
      <c r="S15" s="28"/>
      <c r="T15" s="28"/>
    </row>
    <row r="16" spans="1:20" s="11" customFormat="1" ht="19.5" customHeight="1">
      <c r="A16" s="66" t="s">
        <v>33</v>
      </c>
      <c r="B16" s="66"/>
      <c r="C16" s="28"/>
      <c r="D16" s="28"/>
      <c r="E16" s="108"/>
      <c r="F16" s="140">
        <v>24</v>
      </c>
      <c r="G16" s="140">
        <v>24</v>
      </c>
      <c r="H16" s="140">
        <v>16474</v>
      </c>
      <c r="I16" s="140">
        <v>2</v>
      </c>
      <c r="J16" s="140">
        <v>2</v>
      </c>
      <c r="K16" s="140">
        <v>1576</v>
      </c>
      <c r="L16" s="140">
        <v>13</v>
      </c>
      <c r="M16" s="140">
        <v>13</v>
      </c>
      <c r="N16" s="140">
        <v>11067</v>
      </c>
      <c r="O16" s="140" t="s">
        <v>243</v>
      </c>
      <c r="P16" s="140" t="s">
        <v>243</v>
      </c>
      <c r="Q16" s="140" t="s">
        <v>243</v>
      </c>
      <c r="R16" s="28" t="s">
        <v>32</v>
      </c>
      <c r="S16" s="28"/>
      <c r="T16" s="28"/>
    </row>
    <row r="17" spans="1:20" s="11" customFormat="1" ht="19.5" customHeight="1">
      <c r="A17" s="66" t="s">
        <v>31</v>
      </c>
      <c r="B17" s="66"/>
      <c r="C17" s="28"/>
      <c r="D17" s="28"/>
      <c r="E17" s="108"/>
      <c r="F17" s="141" t="s">
        <v>243</v>
      </c>
      <c r="G17" s="141" t="s">
        <v>243</v>
      </c>
      <c r="H17" s="141" t="s">
        <v>243</v>
      </c>
      <c r="I17" s="141" t="s">
        <v>243</v>
      </c>
      <c r="J17" s="141" t="s">
        <v>243</v>
      </c>
      <c r="K17" s="141" t="s">
        <v>243</v>
      </c>
      <c r="L17" s="141" t="s">
        <v>243</v>
      </c>
      <c r="M17" s="141" t="s">
        <v>243</v>
      </c>
      <c r="N17" s="141" t="s">
        <v>243</v>
      </c>
      <c r="O17" s="141" t="s">
        <v>243</v>
      </c>
      <c r="P17" s="141" t="s">
        <v>243</v>
      </c>
      <c r="Q17" s="141" t="s">
        <v>243</v>
      </c>
      <c r="R17" s="28" t="s">
        <v>30</v>
      </c>
      <c r="S17" s="28"/>
      <c r="T17" s="28"/>
    </row>
    <row r="18" spans="1:20" s="11" customFormat="1" ht="19.5" customHeight="1">
      <c r="A18" s="66" t="s">
        <v>219</v>
      </c>
      <c r="B18" s="66"/>
      <c r="C18" s="28"/>
      <c r="D18" s="28"/>
      <c r="E18" s="108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28" t="s">
        <v>221</v>
      </c>
      <c r="S18" s="28"/>
      <c r="T18" s="28"/>
    </row>
    <row r="19" spans="1:20" s="11" customFormat="1" ht="19.5" customHeight="1">
      <c r="A19" s="66"/>
      <c r="B19" s="66" t="s">
        <v>218</v>
      </c>
      <c r="C19" s="28"/>
      <c r="D19" s="28"/>
      <c r="E19" s="108"/>
      <c r="F19" s="141" t="s">
        <v>243</v>
      </c>
      <c r="G19" s="141" t="s">
        <v>243</v>
      </c>
      <c r="H19" s="141" t="s">
        <v>243</v>
      </c>
      <c r="I19" s="141" t="s">
        <v>243</v>
      </c>
      <c r="J19" s="141" t="s">
        <v>243</v>
      </c>
      <c r="K19" s="141" t="s">
        <v>243</v>
      </c>
      <c r="L19" s="141" t="s">
        <v>243</v>
      </c>
      <c r="M19" s="141" t="s">
        <v>243</v>
      </c>
      <c r="N19" s="141" t="s">
        <v>243</v>
      </c>
      <c r="O19" s="141" t="s">
        <v>243</v>
      </c>
      <c r="P19" s="141" t="s">
        <v>243</v>
      </c>
      <c r="Q19" s="141" t="s">
        <v>243</v>
      </c>
      <c r="R19" s="28"/>
      <c r="S19" s="28" t="s">
        <v>220</v>
      </c>
      <c r="T19" s="28"/>
    </row>
    <row r="20" spans="1:20" s="11" customFormat="1" ht="19.5" customHeight="1">
      <c r="A20" s="66" t="s">
        <v>222</v>
      </c>
      <c r="B20" s="66"/>
      <c r="C20" s="28"/>
      <c r="D20" s="28"/>
      <c r="E20" s="108"/>
      <c r="F20" s="140">
        <v>1</v>
      </c>
      <c r="G20" s="140">
        <v>1</v>
      </c>
      <c r="H20" s="140">
        <v>318</v>
      </c>
      <c r="I20" s="140" t="s">
        <v>243</v>
      </c>
      <c r="J20" s="140" t="s">
        <v>243</v>
      </c>
      <c r="K20" s="140" t="s">
        <v>243</v>
      </c>
      <c r="L20" s="140">
        <v>1</v>
      </c>
      <c r="M20" s="140">
        <v>1</v>
      </c>
      <c r="N20" s="140">
        <v>12</v>
      </c>
      <c r="O20" s="140" t="s">
        <v>243</v>
      </c>
      <c r="P20" s="140" t="s">
        <v>243</v>
      </c>
      <c r="Q20" s="140" t="s">
        <v>243</v>
      </c>
      <c r="R20" s="28" t="s">
        <v>223</v>
      </c>
      <c r="S20" s="28"/>
      <c r="T20" s="28"/>
    </row>
    <row r="21" spans="1:20" s="11" customFormat="1" ht="19.5" customHeight="1">
      <c r="A21" s="66" t="s">
        <v>29</v>
      </c>
      <c r="B21" s="66"/>
      <c r="C21" s="28"/>
      <c r="D21" s="28"/>
      <c r="E21" s="108"/>
      <c r="F21" s="141" t="s">
        <v>243</v>
      </c>
      <c r="G21" s="141" t="s">
        <v>243</v>
      </c>
      <c r="H21" s="141" t="s">
        <v>243</v>
      </c>
      <c r="I21" s="141" t="s">
        <v>243</v>
      </c>
      <c r="J21" s="141" t="s">
        <v>243</v>
      </c>
      <c r="K21" s="141" t="s">
        <v>243</v>
      </c>
      <c r="L21" s="141" t="s">
        <v>243</v>
      </c>
      <c r="M21" s="141" t="s">
        <v>243</v>
      </c>
      <c r="N21" s="141" t="s">
        <v>243</v>
      </c>
      <c r="O21" s="141" t="s">
        <v>243</v>
      </c>
      <c r="P21" s="141" t="s">
        <v>243</v>
      </c>
      <c r="Q21" s="141" t="s">
        <v>243</v>
      </c>
      <c r="R21" s="28" t="s">
        <v>81</v>
      </c>
      <c r="S21" s="28"/>
      <c r="T21" s="28"/>
    </row>
    <row r="22" spans="1:20" s="11" customFormat="1" ht="19.5" customHeight="1">
      <c r="A22" s="66" t="s">
        <v>28</v>
      </c>
      <c r="B22" s="66"/>
      <c r="C22" s="28"/>
      <c r="D22" s="28"/>
      <c r="E22" s="108"/>
      <c r="F22" s="141" t="s">
        <v>243</v>
      </c>
      <c r="G22" s="141" t="s">
        <v>243</v>
      </c>
      <c r="H22" s="141" t="s">
        <v>243</v>
      </c>
      <c r="I22" s="141" t="s">
        <v>243</v>
      </c>
      <c r="J22" s="141" t="s">
        <v>243</v>
      </c>
      <c r="K22" s="141" t="s">
        <v>243</v>
      </c>
      <c r="L22" s="141" t="s">
        <v>243</v>
      </c>
      <c r="M22" s="141" t="s">
        <v>243</v>
      </c>
      <c r="N22" s="141" t="s">
        <v>243</v>
      </c>
      <c r="O22" s="141" t="s">
        <v>243</v>
      </c>
      <c r="P22" s="141" t="s">
        <v>243</v>
      </c>
      <c r="Q22" s="141" t="s">
        <v>243</v>
      </c>
      <c r="R22" s="28" t="s">
        <v>27</v>
      </c>
      <c r="S22" s="28"/>
      <c r="T22" s="28"/>
    </row>
    <row r="23" spans="1:20" s="11" customFormat="1" ht="19.5" customHeight="1">
      <c r="A23" s="66" t="s">
        <v>224</v>
      </c>
      <c r="B23" s="66"/>
      <c r="C23" s="28"/>
      <c r="D23" s="28"/>
      <c r="E23" s="108"/>
      <c r="F23" s="141" t="s">
        <v>243</v>
      </c>
      <c r="G23" s="141" t="s">
        <v>243</v>
      </c>
      <c r="H23" s="141" t="s">
        <v>243</v>
      </c>
      <c r="I23" s="141" t="s">
        <v>243</v>
      </c>
      <c r="J23" s="141" t="s">
        <v>243</v>
      </c>
      <c r="K23" s="141" t="s">
        <v>243</v>
      </c>
      <c r="L23" s="141" t="s">
        <v>243</v>
      </c>
      <c r="M23" s="141" t="s">
        <v>243</v>
      </c>
      <c r="N23" s="141" t="s">
        <v>243</v>
      </c>
      <c r="O23" s="141" t="s">
        <v>243</v>
      </c>
      <c r="P23" s="141" t="s">
        <v>243</v>
      </c>
      <c r="Q23" s="141" t="s">
        <v>243</v>
      </c>
      <c r="R23" s="28" t="s">
        <v>225</v>
      </c>
      <c r="S23" s="28"/>
      <c r="T23" s="28"/>
    </row>
    <row r="24" spans="1:20" s="11" customFormat="1" ht="19.5" customHeight="1">
      <c r="A24" s="38" t="s">
        <v>26</v>
      </c>
      <c r="B24" s="38"/>
      <c r="C24" s="38"/>
      <c r="D24" s="38"/>
      <c r="E24" s="108"/>
      <c r="F24" s="140">
        <v>4</v>
      </c>
      <c r="G24" s="140">
        <v>4</v>
      </c>
      <c r="H24" s="140">
        <v>8180</v>
      </c>
      <c r="I24" s="140" t="s">
        <v>243</v>
      </c>
      <c r="J24" s="140" t="s">
        <v>243</v>
      </c>
      <c r="K24" s="140" t="s">
        <v>243</v>
      </c>
      <c r="L24" s="140">
        <v>3</v>
      </c>
      <c r="M24" s="140">
        <v>3</v>
      </c>
      <c r="N24" s="140">
        <v>1916</v>
      </c>
      <c r="O24" s="140" t="s">
        <v>243</v>
      </c>
      <c r="P24" s="140" t="s">
        <v>243</v>
      </c>
      <c r="Q24" s="140" t="s">
        <v>243</v>
      </c>
      <c r="R24" s="28" t="s">
        <v>25</v>
      </c>
      <c r="S24" s="28"/>
      <c r="T24" s="28"/>
    </row>
    <row r="25" spans="1:20" s="11" customFormat="1" ht="19.5" customHeight="1">
      <c r="A25" s="66" t="s">
        <v>22</v>
      </c>
      <c r="B25" s="66"/>
      <c r="C25" s="28"/>
      <c r="D25" s="28"/>
      <c r="E25" s="108"/>
      <c r="F25" s="141" t="s">
        <v>243</v>
      </c>
      <c r="G25" s="141" t="s">
        <v>243</v>
      </c>
      <c r="H25" s="141" t="s">
        <v>243</v>
      </c>
      <c r="I25" s="141" t="s">
        <v>243</v>
      </c>
      <c r="J25" s="141" t="s">
        <v>243</v>
      </c>
      <c r="K25" s="141" t="s">
        <v>243</v>
      </c>
      <c r="L25" s="141" t="s">
        <v>243</v>
      </c>
      <c r="M25" s="141" t="s">
        <v>243</v>
      </c>
      <c r="N25" s="141" t="s">
        <v>243</v>
      </c>
      <c r="O25" s="141" t="s">
        <v>243</v>
      </c>
      <c r="P25" s="141" t="s">
        <v>243</v>
      </c>
      <c r="Q25" s="141" t="s">
        <v>243</v>
      </c>
      <c r="R25" s="28" t="s">
        <v>21</v>
      </c>
      <c r="S25" s="28"/>
      <c r="T25" s="28"/>
    </row>
    <row r="26" spans="1:20" s="11" customFormat="1" ht="19.5" customHeight="1">
      <c r="A26" s="66" t="s">
        <v>20</v>
      </c>
      <c r="B26" s="66"/>
      <c r="C26" s="28"/>
      <c r="D26" s="28"/>
      <c r="E26" s="108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38"/>
      <c r="S26" s="28"/>
      <c r="T26" s="28"/>
    </row>
    <row r="27" spans="1:20" s="11" customFormat="1" ht="19.5" customHeight="1">
      <c r="A27" s="66"/>
      <c r="B27" s="66" t="s">
        <v>227</v>
      </c>
      <c r="C27" s="28"/>
      <c r="D27" s="28"/>
      <c r="E27" s="108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28"/>
      <c r="S27" s="28"/>
      <c r="T27" s="28"/>
    </row>
    <row r="28" spans="1:20" s="11" customFormat="1" ht="19.5" customHeight="1">
      <c r="A28" s="66"/>
      <c r="B28" s="66" t="s">
        <v>226</v>
      </c>
      <c r="C28" s="28"/>
      <c r="D28" s="28"/>
      <c r="E28" s="108"/>
      <c r="F28" s="140">
        <v>16</v>
      </c>
      <c r="G28" s="140">
        <v>18</v>
      </c>
      <c r="H28" s="140">
        <v>5633</v>
      </c>
      <c r="I28" s="140">
        <v>1</v>
      </c>
      <c r="J28" s="140">
        <v>1</v>
      </c>
      <c r="K28" s="140">
        <v>75</v>
      </c>
      <c r="L28" s="140">
        <v>5</v>
      </c>
      <c r="M28" s="140">
        <v>5</v>
      </c>
      <c r="N28" s="140">
        <v>352</v>
      </c>
      <c r="O28" s="140">
        <v>1</v>
      </c>
      <c r="P28" s="140">
        <v>1</v>
      </c>
      <c r="Q28" s="140">
        <v>105</v>
      </c>
      <c r="R28" s="28" t="s">
        <v>228</v>
      </c>
      <c r="S28" s="28"/>
      <c r="T28" s="28"/>
    </row>
    <row r="29" spans="1:20" s="11" customFormat="1" ht="3" customHeight="1">
      <c r="A29" s="69"/>
      <c r="B29" s="69"/>
      <c r="C29" s="69"/>
      <c r="D29" s="69"/>
      <c r="E29" s="110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69"/>
      <c r="S29" s="69"/>
      <c r="T29" s="69"/>
    </row>
    <row r="30" spans="1:20" s="11" customFormat="1" ht="3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>
      <c r="C31" s="11" t="s">
        <v>324</v>
      </c>
      <c r="G31" s="32"/>
      <c r="H31" s="32"/>
    </row>
    <row r="32" spans="1:20" s="11" customFormat="1">
      <c r="C32" s="11" t="s">
        <v>325</v>
      </c>
      <c r="G32" s="32"/>
      <c r="H32" s="32"/>
    </row>
    <row r="33" spans="5:28" s="11" customFormat="1" ht="19.5"/>
    <row r="34" spans="5:28" s="11" customFormat="1" ht="19.5"/>
    <row r="35" spans="5:28" s="11" customFormat="1" ht="19.5"/>
    <row r="36" spans="5:28" s="11" customFormat="1" ht="19.5"/>
    <row r="37" spans="5:28" s="11" customFormat="1" ht="19.5"/>
    <row r="38" spans="5:28" s="11" customFormat="1" ht="19.5">
      <c r="E38" s="11" t="s">
        <v>128</v>
      </c>
    </row>
    <row r="39" spans="5:28" s="11" customFormat="1" ht="19.5"/>
    <row r="40" spans="5:28">
      <c r="Q40" s="11"/>
      <c r="Z40" s="11"/>
      <c r="AA40" s="11"/>
      <c r="AB40" s="11"/>
    </row>
    <row r="41" spans="5:28">
      <c r="Q41" s="11"/>
    </row>
    <row r="42" spans="5:28">
      <c r="Q42" s="11"/>
    </row>
    <row r="43" spans="5:28">
      <c r="Q43" s="11"/>
    </row>
    <row r="44" spans="5:28">
      <c r="K44" s="11"/>
      <c r="L44" s="11"/>
      <c r="Q44" s="11"/>
    </row>
    <row r="45" spans="5:28">
      <c r="K45" s="11"/>
      <c r="L45" s="11"/>
      <c r="Q45" s="11"/>
    </row>
    <row r="46" spans="5:28">
      <c r="K46" s="11"/>
      <c r="L46" s="11"/>
    </row>
  </sheetData>
  <mergeCells count="18">
    <mergeCell ref="L6:M6"/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tabSelected="1" topLeftCell="A7" zoomScaleNormal="100" workbookViewId="0">
      <selection activeCell="Q18" sqref="Q18"/>
    </sheetView>
  </sheetViews>
  <sheetFormatPr defaultRowHeight="21.75"/>
  <cols>
    <col min="1" max="1" width="1.69921875" style="32" customWidth="1"/>
    <col min="2" max="2" width="5.8984375" style="32" customWidth="1"/>
    <col min="3" max="3" width="4.296875" style="32" customWidth="1"/>
    <col min="4" max="4" width="6.09765625" style="32" customWidth="1"/>
    <col min="5" max="6" width="5.59765625" style="32" customWidth="1"/>
    <col min="7" max="7" width="8.796875" style="32" bestFit="1" customWidth="1"/>
    <col min="8" max="9" width="5.69921875" style="32" customWidth="1"/>
    <col min="10" max="10" width="9.09765625" style="32" customWidth="1"/>
    <col min="11" max="12" width="6.5" style="32" customWidth="1"/>
    <col min="13" max="13" width="8.796875" style="32" bestFit="1" customWidth="1"/>
    <col min="14" max="15" width="5.59765625" style="32" customWidth="1"/>
    <col min="16" max="16" width="8.796875" style="32" bestFit="1" customWidth="1"/>
    <col min="17" max="17" width="1.09765625" style="32" customWidth="1"/>
    <col min="18" max="18" width="23.69921875" style="32" customWidth="1"/>
    <col min="19" max="19" width="2.296875" style="32" customWidth="1"/>
    <col min="20" max="20" width="1.796875" style="32" customWidth="1"/>
    <col min="21" max="21" width="4.5" style="32" customWidth="1"/>
    <col min="22" max="22" width="8.796875" style="32" hidden="1" customWidth="1"/>
    <col min="23" max="23" width="6.5" style="32" customWidth="1"/>
    <col min="24" max="24" width="8.796875" style="32" hidden="1" customWidth="1"/>
    <col min="25" max="25" width="1.796875" style="32" customWidth="1"/>
    <col min="26" max="16384" width="8.796875" style="32"/>
  </cols>
  <sheetData>
    <row r="1" spans="1:18" s="1" customFormat="1">
      <c r="B1" s="33" t="s">
        <v>53</v>
      </c>
      <c r="C1" s="34">
        <v>12.7</v>
      </c>
      <c r="D1" s="33" t="s">
        <v>318</v>
      </c>
    </row>
    <row r="2" spans="1:18" s="5" customFormat="1">
      <c r="B2" s="1" t="s">
        <v>197</v>
      </c>
      <c r="C2" s="34">
        <v>12.7</v>
      </c>
      <c r="D2" s="35" t="s">
        <v>319</v>
      </c>
    </row>
    <row r="3" spans="1:18" s="5" customFormat="1" ht="3" customHeight="1">
      <c r="B3" s="36"/>
      <c r="C3" s="34"/>
      <c r="D3" s="36"/>
    </row>
    <row r="4" spans="1:18" s="38" customFormat="1" ht="19.5" customHeight="1">
      <c r="A4" s="264" t="s">
        <v>80</v>
      </c>
      <c r="B4" s="264"/>
      <c r="C4" s="264"/>
      <c r="D4" s="271"/>
      <c r="E4" s="261" t="s">
        <v>51</v>
      </c>
      <c r="F4" s="262"/>
      <c r="G4" s="262"/>
      <c r="H4" s="262"/>
      <c r="I4" s="262"/>
      <c r="J4" s="263"/>
      <c r="K4" s="261" t="s">
        <v>50</v>
      </c>
      <c r="L4" s="262"/>
      <c r="M4" s="262"/>
      <c r="N4" s="262"/>
      <c r="O4" s="262"/>
      <c r="P4" s="263"/>
      <c r="Q4" s="85"/>
      <c r="R4" s="264" t="s">
        <v>79</v>
      </c>
    </row>
    <row r="5" spans="1:18" s="38" customFormat="1" ht="21.75" customHeight="1">
      <c r="A5" s="265"/>
      <c r="B5" s="265"/>
      <c r="C5" s="265"/>
      <c r="D5" s="276"/>
      <c r="E5" s="261" t="s">
        <v>48</v>
      </c>
      <c r="F5" s="262"/>
      <c r="G5" s="263"/>
      <c r="H5" s="261" t="s">
        <v>47</v>
      </c>
      <c r="I5" s="262"/>
      <c r="J5" s="263"/>
      <c r="K5" s="261" t="s">
        <v>48</v>
      </c>
      <c r="L5" s="262"/>
      <c r="M5" s="271"/>
      <c r="N5" s="261" t="s">
        <v>47</v>
      </c>
      <c r="O5" s="262"/>
      <c r="P5" s="263"/>
      <c r="Q5" s="86"/>
      <c r="R5" s="265"/>
    </row>
    <row r="6" spans="1:18" s="38" customFormat="1" ht="19.5" customHeight="1">
      <c r="A6" s="265"/>
      <c r="B6" s="265"/>
      <c r="C6" s="265"/>
      <c r="D6" s="276"/>
      <c r="E6" s="267" t="s">
        <v>46</v>
      </c>
      <c r="F6" s="268"/>
      <c r="G6" s="87" t="s">
        <v>78</v>
      </c>
      <c r="H6" s="267" t="s">
        <v>46</v>
      </c>
      <c r="I6" s="268"/>
      <c r="J6" s="87" t="s">
        <v>78</v>
      </c>
      <c r="K6" s="272" t="s">
        <v>46</v>
      </c>
      <c r="L6" s="264"/>
      <c r="M6" s="87" t="s">
        <v>78</v>
      </c>
      <c r="N6" s="273" t="s">
        <v>46</v>
      </c>
      <c r="O6" s="268"/>
      <c r="P6" s="87" t="s">
        <v>78</v>
      </c>
      <c r="Q6" s="86"/>
      <c r="R6" s="265"/>
    </row>
    <row r="7" spans="1:18" s="38" customFormat="1" ht="18.75">
      <c r="A7" s="265"/>
      <c r="B7" s="265"/>
      <c r="C7" s="265"/>
      <c r="D7" s="276"/>
      <c r="E7" s="269" t="s">
        <v>44</v>
      </c>
      <c r="F7" s="270"/>
      <c r="G7" s="88" t="s">
        <v>77</v>
      </c>
      <c r="H7" s="269" t="s">
        <v>44</v>
      </c>
      <c r="I7" s="270"/>
      <c r="J7" s="88" t="s">
        <v>77</v>
      </c>
      <c r="K7" s="274" t="s">
        <v>44</v>
      </c>
      <c r="L7" s="266"/>
      <c r="M7" s="88" t="s">
        <v>77</v>
      </c>
      <c r="N7" s="275" t="s">
        <v>44</v>
      </c>
      <c r="O7" s="270"/>
      <c r="P7" s="88" t="s">
        <v>77</v>
      </c>
      <c r="Q7" s="86"/>
      <c r="R7" s="265"/>
    </row>
    <row r="8" spans="1:18" s="38" customFormat="1" ht="20.25" customHeight="1">
      <c r="A8" s="265"/>
      <c r="B8" s="265"/>
      <c r="C8" s="265"/>
      <c r="D8" s="276"/>
      <c r="E8" s="87"/>
      <c r="F8" s="89"/>
      <c r="G8" s="88" t="s">
        <v>75</v>
      </c>
      <c r="H8" s="87"/>
      <c r="I8" s="87"/>
      <c r="J8" s="88" t="s">
        <v>75</v>
      </c>
      <c r="K8" s="87"/>
      <c r="M8" s="88" t="s">
        <v>75</v>
      </c>
      <c r="N8" s="199"/>
      <c r="O8" s="194"/>
      <c r="P8" s="88" t="s">
        <v>75</v>
      </c>
      <c r="Q8" s="86"/>
      <c r="R8" s="265"/>
    </row>
    <row r="9" spans="1:18" s="38" customFormat="1" ht="16.5" customHeight="1">
      <c r="A9" s="265"/>
      <c r="B9" s="265"/>
      <c r="C9" s="265"/>
      <c r="D9" s="276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195" t="s">
        <v>76</v>
      </c>
      <c r="M9" s="88" t="s">
        <v>4</v>
      </c>
      <c r="N9" s="196" t="s">
        <v>42</v>
      </c>
      <c r="O9" s="196" t="s">
        <v>76</v>
      </c>
      <c r="P9" s="88" t="s">
        <v>4</v>
      </c>
      <c r="Q9" s="67"/>
      <c r="R9" s="265"/>
    </row>
    <row r="10" spans="1:18" s="38" customFormat="1" ht="16.5" customHeight="1">
      <c r="A10" s="266"/>
      <c r="B10" s="266"/>
      <c r="C10" s="266"/>
      <c r="D10" s="277"/>
      <c r="E10" s="90" t="s">
        <v>40</v>
      </c>
      <c r="F10" s="90" t="s">
        <v>39</v>
      </c>
      <c r="G10" s="90" t="s">
        <v>38</v>
      </c>
      <c r="H10" s="90" t="s">
        <v>40</v>
      </c>
      <c r="I10" s="90" t="s">
        <v>39</v>
      </c>
      <c r="J10" s="90" t="s">
        <v>38</v>
      </c>
      <c r="K10" s="90" t="s">
        <v>40</v>
      </c>
      <c r="L10" s="198" t="s">
        <v>39</v>
      </c>
      <c r="M10" s="90" t="s">
        <v>38</v>
      </c>
      <c r="N10" s="197" t="s">
        <v>40</v>
      </c>
      <c r="O10" s="197" t="s">
        <v>39</v>
      </c>
      <c r="P10" s="90" t="s">
        <v>38</v>
      </c>
      <c r="Q10" s="91"/>
      <c r="R10" s="266"/>
    </row>
    <row r="11" spans="1:18" s="4" customFormat="1" ht="22.5" customHeight="1">
      <c r="A11" s="92" t="s">
        <v>74</v>
      </c>
      <c r="B11" s="93"/>
      <c r="C11" s="93"/>
      <c r="D11" s="94"/>
      <c r="E11" s="138">
        <v>204</v>
      </c>
      <c r="F11" s="184">
        <v>204</v>
      </c>
      <c r="G11" s="139">
        <v>16888</v>
      </c>
      <c r="H11" s="184" t="s">
        <v>243</v>
      </c>
      <c r="I11" s="184" t="s">
        <v>243</v>
      </c>
      <c r="J11" s="184" t="s">
        <v>243</v>
      </c>
      <c r="K11" s="184">
        <v>52</v>
      </c>
      <c r="L11" s="184">
        <v>52</v>
      </c>
      <c r="M11" s="187">
        <v>19235</v>
      </c>
      <c r="N11" s="184">
        <v>2</v>
      </c>
      <c r="O11" s="184">
        <v>2</v>
      </c>
      <c r="P11" s="189">
        <v>3915</v>
      </c>
      <c r="Q11" s="95" t="s">
        <v>73</v>
      </c>
      <c r="R11" s="93"/>
    </row>
    <row r="12" spans="1:18" s="11" customFormat="1" ht="22.5" customHeight="1">
      <c r="A12" s="96"/>
      <c r="B12" s="68" t="s">
        <v>72</v>
      </c>
      <c r="C12" s="67"/>
      <c r="D12" s="93"/>
      <c r="E12" s="129">
        <v>21</v>
      </c>
      <c r="F12" s="185">
        <v>21</v>
      </c>
      <c r="G12" s="130">
        <v>2121</v>
      </c>
      <c r="H12" s="185" t="s">
        <v>243</v>
      </c>
      <c r="I12" s="185" t="s">
        <v>243</v>
      </c>
      <c r="J12" s="185" t="s">
        <v>243</v>
      </c>
      <c r="K12" s="185">
        <v>11</v>
      </c>
      <c r="L12" s="185">
        <v>11</v>
      </c>
      <c r="M12" s="185">
        <v>766</v>
      </c>
      <c r="N12" s="185" t="s">
        <v>243</v>
      </c>
      <c r="O12" s="185" t="s">
        <v>243</v>
      </c>
      <c r="P12" s="190" t="s">
        <v>243</v>
      </c>
      <c r="Q12" s="86"/>
      <c r="R12" s="97" t="s">
        <v>71</v>
      </c>
    </row>
    <row r="13" spans="1:18" s="11" customFormat="1" ht="22.5" customHeight="1">
      <c r="A13" s="96"/>
      <c r="B13" s="68" t="s">
        <v>229</v>
      </c>
      <c r="C13" s="86"/>
      <c r="D13" s="86"/>
      <c r="E13" s="129">
        <v>3</v>
      </c>
      <c r="F13" s="185">
        <v>3</v>
      </c>
      <c r="G13" s="130">
        <v>286</v>
      </c>
      <c r="H13" s="185" t="s">
        <v>243</v>
      </c>
      <c r="I13" s="185" t="s">
        <v>243</v>
      </c>
      <c r="J13" s="185" t="s">
        <v>243</v>
      </c>
      <c r="K13" s="185">
        <v>23</v>
      </c>
      <c r="L13" s="185">
        <v>23</v>
      </c>
      <c r="M13" s="185">
        <v>9820</v>
      </c>
      <c r="N13" s="185">
        <v>1</v>
      </c>
      <c r="O13" s="185">
        <v>1</v>
      </c>
      <c r="P13" s="190">
        <v>1250</v>
      </c>
      <c r="Q13" s="86"/>
      <c r="R13" s="86" t="s">
        <v>231</v>
      </c>
    </row>
    <row r="14" spans="1:18" s="11" customFormat="1" ht="22.5" customHeight="1">
      <c r="A14" s="96"/>
      <c r="B14" s="68" t="s">
        <v>230</v>
      </c>
      <c r="C14" s="86"/>
      <c r="D14" s="86"/>
      <c r="E14" s="131" t="s">
        <v>243</v>
      </c>
      <c r="F14" s="186" t="s">
        <v>243</v>
      </c>
      <c r="G14" s="132" t="s">
        <v>243</v>
      </c>
      <c r="H14" s="185" t="s">
        <v>243</v>
      </c>
      <c r="I14" s="185" t="s">
        <v>243</v>
      </c>
      <c r="J14" s="185" t="s">
        <v>243</v>
      </c>
      <c r="K14" s="186" t="s">
        <v>243</v>
      </c>
      <c r="L14" s="186" t="s">
        <v>243</v>
      </c>
      <c r="M14" s="186" t="s">
        <v>243</v>
      </c>
      <c r="N14" s="185" t="s">
        <v>243</v>
      </c>
      <c r="O14" s="185" t="s">
        <v>243</v>
      </c>
      <c r="P14" s="190" t="s">
        <v>243</v>
      </c>
      <c r="Q14" s="86"/>
      <c r="R14" s="86" t="s">
        <v>232</v>
      </c>
    </row>
    <row r="15" spans="1:18" s="11" customFormat="1" ht="22.5" customHeight="1">
      <c r="A15" s="68"/>
      <c r="B15" s="86" t="s">
        <v>70</v>
      </c>
      <c r="C15" s="86"/>
      <c r="D15" s="98"/>
      <c r="E15" s="129">
        <v>17</v>
      </c>
      <c r="F15" s="185">
        <v>17</v>
      </c>
      <c r="G15" s="130">
        <v>6104</v>
      </c>
      <c r="H15" s="185" t="s">
        <v>243</v>
      </c>
      <c r="I15" s="185" t="s">
        <v>243</v>
      </c>
      <c r="J15" s="185" t="s">
        <v>243</v>
      </c>
      <c r="K15" s="185">
        <v>9</v>
      </c>
      <c r="L15" s="185">
        <v>9</v>
      </c>
      <c r="M15" s="185">
        <v>2267</v>
      </c>
      <c r="N15" s="185">
        <v>1</v>
      </c>
      <c r="O15" s="185">
        <v>1</v>
      </c>
      <c r="P15" s="190">
        <v>2665</v>
      </c>
      <c r="Q15" s="86"/>
      <c r="R15" s="86" t="s">
        <v>69</v>
      </c>
    </row>
    <row r="16" spans="1:18" s="11" customFormat="1" ht="22.5" customHeight="1">
      <c r="A16" s="68"/>
      <c r="B16" s="86" t="s">
        <v>68</v>
      </c>
      <c r="C16" s="86"/>
      <c r="D16" s="98"/>
      <c r="E16" s="129">
        <v>162</v>
      </c>
      <c r="F16" s="185">
        <v>162</v>
      </c>
      <c r="G16" s="130">
        <v>8332</v>
      </c>
      <c r="H16" s="185" t="s">
        <v>243</v>
      </c>
      <c r="I16" s="185" t="s">
        <v>243</v>
      </c>
      <c r="J16" s="185" t="s">
        <v>243</v>
      </c>
      <c r="K16" s="185">
        <v>3</v>
      </c>
      <c r="L16" s="185">
        <v>3</v>
      </c>
      <c r="M16" s="185">
        <v>2655</v>
      </c>
      <c r="N16" s="185" t="s">
        <v>243</v>
      </c>
      <c r="O16" s="185" t="s">
        <v>243</v>
      </c>
      <c r="P16" s="190" t="s">
        <v>243</v>
      </c>
      <c r="Q16" s="86"/>
      <c r="R16" s="86" t="s">
        <v>67</v>
      </c>
    </row>
    <row r="17" spans="1:18" s="11" customFormat="1" ht="22.5" customHeight="1">
      <c r="A17" s="86"/>
      <c r="B17" s="86" t="s">
        <v>54</v>
      </c>
      <c r="C17" s="86"/>
      <c r="D17" s="98"/>
      <c r="E17" s="129">
        <v>1</v>
      </c>
      <c r="F17" s="185">
        <v>1</v>
      </c>
      <c r="G17" s="130">
        <v>45</v>
      </c>
      <c r="H17" s="185" t="s">
        <v>243</v>
      </c>
      <c r="I17" s="185" t="s">
        <v>243</v>
      </c>
      <c r="J17" s="185" t="s">
        <v>243</v>
      </c>
      <c r="K17" s="185">
        <v>6</v>
      </c>
      <c r="L17" s="185">
        <v>6</v>
      </c>
      <c r="M17" s="185">
        <v>3727</v>
      </c>
      <c r="N17" s="185" t="s">
        <v>243</v>
      </c>
      <c r="O17" s="185" t="s">
        <v>243</v>
      </c>
      <c r="P17" s="190" t="s">
        <v>243</v>
      </c>
      <c r="Q17" s="86"/>
      <c r="R17" s="86" t="s">
        <v>19</v>
      </c>
    </row>
    <row r="18" spans="1:18" s="4" customFormat="1" ht="22.5" customHeight="1">
      <c r="A18" s="92" t="s">
        <v>66</v>
      </c>
      <c r="B18" s="93"/>
      <c r="C18" s="93"/>
      <c r="D18" s="94"/>
      <c r="E18" s="136">
        <v>33</v>
      </c>
      <c r="F18" s="187">
        <v>33</v>
      </c>
      <c r="G18" s="137">
        <v>11650</v>
      </c>
      <c r="H18" s="187">
        <v>1</v>
      </c>
      <c r="I18" s="187">
        <v>1</v>
      </c>
      <c r="J18" s="187">
        <v>49</v>
      </c>
      <c r="K18" s="187">
        <v>24</v>
      </c>
      <c r="L18" s="187">
        <v>24</v>
      </c>
      <c r="M18" s="187">
        <v>8946</v>
      </c>
      <c r="N18" s="187" t="s">
        <v>243</v>
      </c>
      <c r="O18" s="187" t="s">
        <v>243</v>
      </c>
      <c r="P18" s="191" t="s">
        <v>243</v>
      </c>
      <c r="Q18" s="95" t="s">
        <v>65</v>
      </c>
      <c r="R18" s="93"/>
    </row>
    <row r="19" spans="1:18" s="11" customFormat="1" ht="22.5" customHeight="1">
      <c r="A19" s="68"/>
      <c r="B19" s="86" t="s">
        <v>64</v>
      </c>
      <c r="C19" s="86"/>
      <c r="D19" s="98"/>
      <c r="E19" s="129">
        <v>2</v>
      </c>
      <c r="F19" s="185">
        <v>2</v>
      </c>
      <c r="G19" s="130">
        <v>268</v>
      </c>
      <c r="H19" s="185" t="s">
        <v>243</v>
      </c>
      <c r="I19" s="185" t="s">
        <v>243</v>
      </c>
      <c r="J19" s="185" t="s">
        <v>243</v>
      </c>
      <c r="K19" s="185" t="s">
        <v>243</v>
      </c>
      <c r="L19" s="185" t="s">
        <v>243</v>
      </c>
      <c r="M19" s="185" t="s">
        <v>243</v>
      </c>
      <c r="N19" s="185" t="s">
        <v>243</v>
      </c>
      <c r="O19" s="185" t="s">
        <v>243</v>
      </c>
      <c r="P19" s="190" t="s">
        <v>243</v>
      </c>
      <c r="Q19" s="86"/>
      <c r="R19" s="86" t="s">
        <v>63</v>
      </c>
    </row>
    <row r="20" spans="1:18" s="11" customFormat="1" ht="22.5" customHeight="1">
      <c r="A20" s="96"/>
      <c r="B20" s="96" t="s">
        <v>62</v>
      </c>
      <c r="C20" s="96"/>
      <c r="D20" s="98"/>
      <c r="E20" s="129">
        <v>2</v>
      </c>
      <c r="F20" s="185">
        <v>2</v>
      </c>
      <c r="G20" s="130">
        <v>3488</v>
      </c>
      <c r="H20" s="185" t="s">
        <v>243</v>
      </c>
      <c r="I20" s="185" t="s">
        <v>243</v>
      </c>
      <c r="J20" s="185" t="s">
        <v>243</v>
      </c>
      <c r="K20" s="185" t="s">
        <v>243</v>
      </c>
      <c r="L20" s="185" t="s">
        <v>243</v>
      </c>
      <c r="M20" s="185" t="s">
        <v>243</v>
      </c>
      <c r="N20" s="185" t="s">
        <v>243</v>
      </c>
      <c r="O20" s="185" t="s">
        <v>243</v>
      </c>
      <c r="P20" s="190" t="s">
        <v>243</v>
      </c>
      <c r="Q20" s="86"/>
      <c r="R20" s="86" t="s">
        <v>61</v>
      </c>
    </row>
    <row r="21" spans="1:18" s="11" customFormat="1" ht="22.5" customHeight="1">
      <c r="A21" s="96"/>
      <c r="B21" s="96" t="s">
        <v>233</v>
      </c>
      <c r="C21" s="96"/>
      <c r="D21" s="98"/>
      <c r="E21" s="131" t="s">
        <v>243</v>
      </c>
      <c r="F21" s="186" t="s">
        <v>243</v>
      </c>
      <c r="G21" s="192" t="s">
        <v>243</v>
      </c>
      <c r="H21" s="185" t="s">
        <v>243</v>
      </c>
      <c r="I21" s="185" t="s">
        <v>243</v>
      </c>
      <c r="J21" s="185" t="s">
        <v>243</v>
      </c>
      <c r="K21" s="186" t="s">
        <v>243</v>
      </c>
      <c r="L21" s="186" t="s">
        <v>243</v>
      </c>
      <c r="M21" s="186" t="s">
        <v>243</v>
      </c>
      <c r="N21" s="185" t="s">
        <v>243</v>
      </c>
      <c r="O21" s="185" t="s">
        <v>243</v>
      </c>
      <c r="P21" s="190" t="s">
        <v>243</v>
      </c>
      <c r="Q21" s="86"/>
      <c r="R21" s="86" t="s">
        <v>234</v>
      </c>
    </row>
    <row r="22" spans="1:18" s="11" customFormat="1" ht="22.5" customHeight="1">
      <c r="A22" s="68"/>
      <c r="B22" s="86" t="s">
        <v>60</v>
      </c>
      <c r="C22" s="86"/>
      <c r="D22" s="98"/>
      <c r="E22" s="131" t="s">
        <v>243</v>
      </c>
      <c r="F22" s="186" t="s">
        <v>243</v>
      </c>
      <c r="G22" s="192" t="s">
        <v>243</v>
      </c>
      <c r="H22" s="185" t="s">
        <v>243</v>
      </c>
      <c r="I22" s="185" t="s">
        <v>243</v>
      </c>
      <c r="J22" s="185" t="s">
        <v>243</v>
      </c>
      <c r="K22" s="186" t="s">
        <v>243</v>
      </c>
      <c r="L22" s="186" t="s">
        <v>243</v>
      </c>
      <c r="M22" s="186" t="s">
        <v>243</v>
      </c>
      <c r="N22" s="185" t="s">
        <v>243</v>
      </c>
      <c r="O22" s="185" t="s">
        <v>243</v>
      </c>
      <c r="P22" s="190" t="s">
        <v>243</v>
      </c>
      <c r="Q22" s="86"/>
      <c r="R22" s="86" t="s">
        <v>59</v>
      </c>
    </row>
    <row r="23" spans="1:18" s="11" customFormat="1" ht="22.5" customHeight="1">
      <c r="A23" s="68"/>
      <c r="B23" s="86" t="s">
        <v>58</v>
      </c>
      <c r="C23" s="86"/>
      <c r="D23" s="98"/>
      <c r="E23" s="129">
        <v>11</v>
      </c>
      <c r="F23" s="185">
        <v>11</v>
      </c>
      <c r="G23" s="130">
        <v>5804</v>
      </c>
      <c r="H23" s="185" t="s">
        <v>243</v>
      </c>
      <c r="I23" s="185" t="s">
        <v>243</v>
      </c>
      <c r="J23" s="185" t="s">
        <v>243</v>
      </c>
      <c r="K23" s="185">
        <v>1</v>
      </c>
      <c r="L23" s="185">
        <v>1</v>
      </c>
      <c r="M23" s="185">
        <v>3178</v>
      </c>
      <c r="N23" s="185" t="s">
        <v>243</v>
      </c>
      <c r="O23" s="185" t="s">
        <v>243</v>
      </c>
      <c r="P23" s="190" t="s">
        <v>243</v>
      </c>
      <c r="Q23" s="86"/>
      <c r="R23" s="86" t="s">
        <v>57</v>
      </c>
    </row>
    <row r="24" spans="1:18" s="11" customFormat="1" ht="22.5" customHeight="1">
      <c r="A24" s="68"/>
      <c r="B24" s="86" t="s">
        <v>56</v>
      </c>
      <c r="C24" s="86"/>
      <c r="D24" s="98"/>
      <c r="E24" s="129">
        <v>3</v>
      </c>
      <c r="F24" s="185">
        <v>3</v>
      </c>
      <c r="G24" s="133">
        <v>96</v>
      </c>
      <c r="H24" s="185" t="s">
        <v>243</v>
      </c>
      <c r="I24" s="185" t="s">
        <v>243</v>
      </c>
      <c r="J24" s="185" t="s">
        <v>243</v>
      </c>
      <c r="K24" s="185">
        <v>1</v>
      </c>
      <c r="L24" s="185">
        <v>1</v>
      </c>
      <c r="M24" s="185">
        <v>16</v>
      </c>
      <c r="N24" s="185" t="s">
        <v>243</v>
      </c>
      <c r="O24" s="185" t="s">
        <v>243</v>
      </c>
      <c r="P24" s="190" t="s">
        <v>243</v>
      </c>
      <c r="Q24" s="86"/>
      <c r="R24" s="86" t="s">
        <v>55</v>
      </c>
    </row>
    <row r="25" spans="1:18" s="11" customFormat="1" ht="22.5" customHeight="1">
      <c r="A25" s="99"/>
      <c r="B25" s="99" t="s">
        <v>54</v>
      </c>
      <c r="C25" s="99"/>
      <c r="D25" s="100"/>
      <c r="E25" s="134">
        <v>15</v>
      </c>
      <c r="F25" s="188">
        <v>15</v>
      </c>
      <c r="G25" s="135">
        <v>1994</v>
      </c>
      <c r="H25" s="188">
        <v>1</v>
      </c>
      <c r="I25" s="188">
        <v>1</v>
      </c>
      <c r="J25" s="188">
        <v>49</v>
      </c>
      <c r="K25" s="188">
        <v>22</v>
      </c>
      <c r="L25" s="188">
        <v>22</v>
      </c>
      <c r="M25" s="188">
        <v>5752</v>
      </c>
      <c r="N25" s="188" t="s">
        <v>243</v>
      </c>
      <c r="O25" s="188" t="s">
        <v>243</v>
      </c>
      <c r="P25" s="193" t="s">
        <v>243</v>
      </c>
      <c r="Q25" s="99"/>
      <c r="R25" s="99" t="s">
        <v>19</v>
      </c>
    </row>
    <row r="26" spans="1:18" s="11" customFormat="1" ht="3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>
      <c r="B27" s="38" t="s">
        <v>320</v>
      </c>
      <c r="F27" s="32"/>
      <c r="G27" s="32"/>
    </row>
    <row r="28" spans="1:18" s="11" customFormat="1" ht="18" customHeight="1">
      <c r="B28" s="38" t="s">
        <v>321</v>
      </c>
      <c r="F28" s="32"/>
      <c r="G28" s="32"/>
    </row>
    <row r="29" spans="1:18" s="11" customFormat="1" ht="19.5"/>
    <row r="30" spans="1:18" s="11" customFormat="1" ht="19.5"/>
    <row r="31" spans="1:18" s="11" customFormat="1" ht="19.5"/>
    <row r="32" spans="1:18" s="11" customFormat="1" ht="19.5"/>
    <row r="33" s="11" customFormat="1" ht="19.5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'T-12.3'!Print_Area</vt:lpstr>
      <vt:lpstr>'T-12.4'!Print_Area</vt:lpstr>
      <vt:lpstr>'T-12.6'!Print_Area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2017-09-08T07:10:15Z</cp:lastPrinted>
  <dcterms:created xsi:type="dcterms:W3CDTF">2004-08-20T21:28:46Z</dcterms:created>
  <dcterms:modified xsi:type="dcterms:W3CDTF">2017-10-31T13:58:46Z</dcterms:modified>
</cp:coreProperties>
</file>