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รายงานรายเดือน\6มิถุนายน(เสร็จ)\"/>
    </mc:Choice>
  </mc:AlternateContent>
  <bookViews>
    <workbookView xWindow="-525" yWindow="-75" windowWidth="10065" windowHeight="8655" tabRatio="658"/>
  </bookViews>
  <sheets>
    <sheet name="Tab07" sheetId="22" r:id="rId1"/>
  </sheets>
  <definedNames>
    <definedName name="_xlnm.Print_Area" localSheetId="0">'Tab07'!$A$1:$D$39</definedName>
  </definedNames>
  <calcPr calcId="152511"/>
</workbook>
</file>

<file path=xl/calcChain.xml><?xml version="1.0" encoding="utf-8"?>
<calcChain xmlns="http://schemas.openxmlformats.org/spreadsheetml/2006/main">
  <c r="C32" i="22" l="1"/>
  <c r="B25" i="22"/>
  <c r="D11" i="22"/>
  <c r="D6" i="22" s="1"/>
  <c r="D36" i="22" s="1"/>
  <c r="C11" i="22"/>
  <c r="D15" i="22"/>
  <c r="B15" i="22" s="1"/>
  <c r="C15" i="22"/>
  <c r="B20" i="22"/>
  <c r="B19" i="22"/>
  <c r="B18" i="22"/>
  <c r="B17" i="22"/>
  <c r="B16" i="22"/>
  <c r="B14" i="22"/>
  <c r="B13" i="22"/>
  <c r="B12" i="22"/>
  <c r="B11" i="22"/>
  <c r="B10" i="22"/>
  <c r="B9" i="22"/>
  <c r="B8" i="22"/>
  <c r="B7" i="22"/>
  <c r="C6" i="22"/>
  <c r="C35" i="22" s="1"/>
  <c r="C26" i="22" l="1"/>
  <c r="C28" i="22"/>
  <c r="C33" i="22"/>
  <c r="C24" i="22"/>
  <c r="C29" i="22"/>
  <c r="C34" i="22"/>
  <c r="C30" i="22"/>
  <c r="C36" i="22"/>
  <c r="D23" i="22"/>
  <c r="D27" i="22"/>
  <c r="D31" i="22"/>
  <c r="D35" i="22"/>
  <c r="D26" i="22"/>
  <c r="D30" i="22"/>
  <c r="D34" i="22"/>
  <c r="B6" i="22"/>
  <c r="B35" i="22" s="1"/>
  <c r="D25" i="22"/>
  <c r="D29" i="22"/>
  <c r="C23" i="22"/>
  <c r="D24" i="22"/>
  <c r="C27" i="22"/>
  <c r="D28" i="22"/>
  <c r="C31" i="22"/>
  <c r="D32" i="22"/>
  <c r="D22" i="22" l="1"/>
  <c r="C22" i="22"/>
  <c r="B36" i="22"/>
  <c r="B32" i="22"/>
  <c r="B28" i="22"/>
  <c r="B24" i="22"/>
  <c r="B29" i="22"/>
  <c r="B31" i="22"/>
  <c r="B30" i="22"/>
  <c r="B26" i="22"/>
  <c r="B23" i="22"/>
  <c r="B22" i="22" l="1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<sst xmlns="http://schemas.openxmlformats.org/spreadsheetml/2006/main" count="39" uniqueCount="24">
  <si>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</si>
  <si>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</si>
  <si>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</si>
  <si>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</si>
  <si>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ร้อยละ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</si>
  <si>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</si>
  <si>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</si>
  <si>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</si>
  <si>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</si>
  <si>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</si>
  <si>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</si>
  <si>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</si>
  <si>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</si>
  <si>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</si>
  <si>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</si>
  <si>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</si>
  <si>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</si>
  <si>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</si>
  <si>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</si>
  <si>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5.3  สายวิชาการศึกษา</t>
  </si>
  <si>
    <t>จำนวน (คน)</t>
  </si>
  <si>
    <t xml:space="preserve">               เดือนมิถุนายน พ.ศ. 2559</t>
  </si>
  <si>
    <t xml:space="preserve">ตารางที่ 7  ประชากรอายุ 15 ปีขึ้นไป ที่มีงานทำ จำแนกตามระดับการศึกษาที่สำเร็จ และเพศ </t>
  </si>
  <si>
    <t>แหล่งที่มา  :  สรุปผลการสำรวจโครงการสำรวจภาวะการทำงานของประชากรจังหวัดเลย เดือนมิถุนายน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</si>
</sst>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_-;_-@_-"/>
    <numFmt numFmtId="190" formatCode="_-* #,##0.000_-;\-* #,##0.000_-;_-* &quot;-&quot;_-;_-@_-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41" fontId="2" fillId="0" borderId="0" xfId="4" applyNumberFormat="1" applyFont="1" applyFill="1" applyAlignment="1">
      <alignment horizontal="right"/>
    </xf>
    <xf numFmtId="41" fontId="2" fillId="0" borderId="0" xfId="4" applyNumberFormat="1" applyFont="1" applyFill="1" applyBorder="1" applyAlignment="1">
      <alignment horizontal="right"/>
    </xf>
    <xf numFmtId="0" fontId="2" fillId="0" borderId="0" xfId="4" applyFont="1" applyFill="1"/>
    <xf numFmtId="0" fontId="4" fillId="0" borderId="0" xfId="4" applyFont="1" applyFill="1"/>
    <xf numFmtId="0" fontId="2" fillId="0" borderId="0" xfId="0" applyFont="1" applyFill="1"/>
    <xf numFmtId="0" fontId="2" fillId="0" borderId="1" xfId="4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right" vertical="center"/>
    </xf>
    <xf numFmtId="41" fontId="2" fillId="0" borderId="0" xfId="4" applyNumberFormat="1" applyFont="1" applyFill="1"/>
    <xf numFmtId="0" fontId="2" fillId="0" borderId="0" xfId="4" applyFont="1" applyFill="1" applyAlignment="1">
      <alignment horizontal="center"/>
    </xf>
    <xf numFmtId="0" fontId="2" fillId="0" borderId="0" xfId="4" applyFont="1" applyFill="1" applyAlignment="1">
      <alignment vertical="center"/>
    </xf>
    <xf numFmtId="0" fontId="4" fillId="0" borderId="0" xfId="4" applyFont="1" applyFill="1" applyBorder="1" applyAlignment="1">
      <alignment vertical="center"/>
    </xf>
    <xf numFmtId="41" fontId="4" fillId="0" borderId="0" xfId="4" applyNumberFormat="1" applyFont="1" applyFill="1" applyAlignment="1">
      <alignment horizontal="right"/>
    </xf>
    <xf numFmtId="3" fontId="2" fillId="0" borderId="0" xfId="4" applyNumberFormat="1" applyFont="1" applyFill="1" applyAlignment="1">
      <alignment horizontal="right"/>
    </xf>
    <xf numFmtId="0" fontId="4" fillId="0" borderId="0" xfId="4" applyFont="1" applyFill="1" applyAlignment="1">
      <alignment vertical="center"/>
    </xf>
    <xf numFmtId="3" fontId="4" fillId="0" borderId="0" xfId="4" applyNumberFormat="1" applyFont="1" applyFill="1" applyAlignment="1">
      <alignment horizontal="right"/>
    </xf>
    <xf numFmtId="0" fontId="4" fillId="0" borderId="0" xfId="4" applyFont="1" applyFill="1" applyAlignment="1" applyProtection="1">
      <alignment horizontal="left" vertical="center"/>
    </xf>
    <xf numFmtId="41" fontId="4" fillId="0" borderId="0" xfId="4" applyNumberFormat="1" applyFont="1" applyFill="1" applyAlignment="1">
      <alignment horizontal="right" vertical="center"/>
    </xf>
    <xf numFmtId="0" fontId="4" fillId="0" borderId="0" xfId="4" applyFont="1" applyFill="1" applyBorder="1" applyAlignment="1" applyProtection="1">
      <alignment horizontal="left" vertical="center"/>
    </xf>
    <xf numFmtId="187" fontId="4" fillId="0" borderId="0" xfId="4" applyNumberFormat="1" applyFont="1" applyFill="1" applyBorder="1" applyAlignment="1" applyProtection="1">
      <alignment horizontal="left" vertical="center"/>
    </xf>
    <xf numFmtId="41" fontId="4" fillId="0" borderId="0" xfId="4" applyNumberFormat="1" applyFont="1" applyFill="1" applyBorder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2" fillId="0" borderId="0" xfId="4" applyFont="1" applyFill="1" applyBorder="1" applyAlignment="1">
      <alignment horizontal="center" vertical="center"/>
    </xf>
    <xf numFmtId="189" fontId="2" fillId="0" borderId="0" xfId="4" applyNumberFormat="1" applyFont="1" applyFill="1" applyBorder="1" applyAlignment="1">
      <alignment horizontal="right" vertical="center"/>
    </xf>
    <xf numFmtId="189" fontId="4" fillId="0" borderId="0" xfId="4" applyNumberFormat="1" applyFont="1" applyFill="1" applyBorder="1" applyAlignment="1">
      <alignment horizontal="right" vertical="center"/>
    </xf>
    <xf numFmtId="188" fontId="4" fillId="0" borderId="0" xfId="4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/>
    <xf numFmtId="190" fontId="4" fillId="0" borderId="0" xfId="4" applyNumberFormat="1" applyFont="1" applyFill="1" applyBorder="1" applyAlignment="1">
      <alignment horizontal="right" vertical="center"/>
    </xf>
    <xf numFmtId="0" fontId="4" fillId="0" borderId="2" xfId="4" applyFont="1" applyFill="1" applyBorder="1" applyAlignment="1" applyProtection="1">
      <alignment horizontal="left" vertical="center"/>
    </xf>
    <xf numFmtId="190" fontId="4" fillId="0" borderId="2" xfId="4" applyNumberFormat="1" applyFont="1" applyFill="1" applyBorder="1" applyAlignment="1">
      <alignment horizontal="right" vertical="center"/>
    </xf>
    <xf numFmtId="189" fontId="4" fillId="0" borderId="2" xfId="4" applyNumberFormat="1" applyFont="1" applyFill="1" applyBorder="1" applyAlignment="1">
      <alignment horizontal="right" vertical="center"/>
    </xf>
    <xf numFmtId="188" fontId="4" fillId="0" borderId="0" xfId="4" applyNumberFormat="1" applyFont="1" applyFill="1"/>
    <xf numFmtId="0" fontId="6" fillId="0" borderId="0" xfId="0" applyFont="1" applyFill="1" applyBorder="1"/>
    <xf numFmtId="0" fontId="2" fillId="0" borderId="3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9"/>
  <sheetViews>
    <sheetView showGridLines="0" tabSelected="1" view="pageBreakPreview" topLeftCell="A22" zoomScale="80" zoomScaleNormal="75" zoomScaleSheetLayoutView="80" workbookViewId="0">
      <selection activeCell="A28" sqref="A28"/>
    </sheetView>
  </sheetViews>
  <sheetFormatPr defaultRowHeight="30.75" customHeight="1" x14ac:dyDescent="0.35"/>
  <cols>
    <col min="1" max="1" width="40.42578125" style="4" customWidth="1"/>
    <col min="2" max="4" width="21.7109375" style="4" customWidth="1"/>
    <col min="5" max="16384" width="9.140625" style="4"/>
  </cols>
  <sheetData>
    <row r="1" spans="1:6" s="3" customFormat="1" ht="23.25" x14ac:dyDescent="0.35">
      <c r="A1" s="3" t="s">
        <v>22</v>
      </c>
      <c r="B1" s="4"/>
      <c r="C1" s="4"/>
      <c r="D1" s="4"/>
    </row>
    <row r="2" spans="1:6" s="3" customFormat="1" ht="27.75" customHeight="1" x14ac:dyDescent="0.35">
      <c r="A2" s="5" t="s">
        <v>21</v>
      </c>
      <c r="B2" s="4"/>
      <c r="C2" s="4"/>
      <c r="D2" s="4"/>
    </row>
    <row r="3" spans="1:6" ht="9" customHeight="1" x14ac:dyDescent="0.35">
      <c r="A3" s="3"/>
    </row>
    <row r="4" spans="1:6" s="3" customFormat="1" ht="26.1" customHeight="1" x14ac:dyDescent="0.35">
      <c r="A4" s="6" t="s">
        <v>5</v>
      </c>
      <c r="B4" s="7" t="s">
        <v>0</v>
      </c>
      <c r="C4" s="7" t="s">
        <v>1</v>
      </c>
      <c r="D4" s="7" t="s">
        <v>2</v>
      </c>
    </row>
    <row r="5" spans="1:6" s="3" customFormat="1" ht="23.25" x14ac:dyDescent="0.35">
      <c r="A5" s="8"/>
      <c r="B5" s="34" t="s">
        <v>20</v>
      </c>
      <c r="C5" s="34"/>
      <c r="D5" s="34"/>
    </row>
    <row r="6" spans="1:6" s="10" customFormat="1" ht="21" customHeight="1" x14ac:dyDescent="0.35">
      <c r="A6" s="9" t="s">
        <v>3</v>
      </c>
      <c r="B6" s="1">
        <f>SUM(C6:D6)</f>
        <v>317056</v>
      </c>
      <c r="C6" s="2">
        <f>C7+C8+C9+C10+C11+C15+C20</f>
        <v>171607</v>
      </c>
      <c r="D6" s="2">
        <f>D7+D8+D9+D10+D11+D15+D20</f>
        <v>145449</v>
      </c>
    </row>
    <row r="7" spans="1:6" s="14" customFormat="1" ht="24.95" customHeight="1" x14ac:dyDescent="0.35">
      <c r="A7" s="11" t="s">
        <v>7</v>
      </c>
      <c r="B7" s="12">
        <f>SUM(C7:D7)</f>
        <v>9131</v>
      </c>
      <c r="C7" s="12">
        <v>4058</v>
      </c>
      <c r="D7" s="12">
        <v>5073</v>
      </c>
      <c r="E7" s="13"/>
      <c r="F7" s="13"/>
    </row>
    <row r="8" spans="1:6" s="14" customFormat="1" ht="24.95" customHeight="1" x14ac:dyDescent="0.35">
      <c r="A8" s="4" t="s">
        <v>6</v>
      </c>
      <c r="B8" s="12">
        <f t="shared" ref="B8:B20" si="0">SUM(C8:D8)</f>
        <v>82126</v>
      </c>
      <c r="C8" s="12">
        <v>45375</v>
      </c>
      <c r="D8" s="12">
        <v>36751</v>
      </c>
      <c r="F8" s="15"/>
    </row>
    <row r="9" spans="1:6" s="14" customFormat="1" ht="24.95" customHeight="1" x14ac:dyDescent="0.35">
      <c r="A9" s="16" t="s">
        <v>8</v>
      </c>
      <c r="B9" s="12">
        <f t="shared" si="0"/>
        <v>98718</v>
      </c>
      <c r="C9" s="12">
        <v>51725</v>
      </c>
      <c r="D9" s="12">
        <v>46993</v>
      </c>
      <c r="F9" s="15"/>
    </row>
    <row r="10" spans="1:6" s="14" customFormat="1" ht="24.95" customHeight="1" x14ac:dyDescent="0.35">
      <c r="A10" s="16" t="s">
        <v>9</v>
      </c>
      <c r="B10" s="12">
        <f t="shared" si="0"/>
        <v>51850</v>
      </c>
      <c r="C10" s="12">
        <v>30931</v>
      </c>
      <c r="D10" s="12">
        <v>20919</v>
      </c>
    </row>
    <row r="11" spans="1:6" ht="24.95" customHeight="1" x14ac:dyDescent="0.35">
      <c r="A11" s="4" t="s">
        <v>10</v>
      </c>
      <c r="B11" s="12">
        <f t="shared" si="0"/>
        <v>46589</v>
      </c>
      <c r="C11" s="17">
        <f>C12+C13+C14</f>
        <v>26220</v>
      </c>
      <c r="D11" s="17">
        <f>D12+D13+D14</f>
        <v>20369</v>
      </c>
    </row>
    <row r="12" spans="1:6" ht="24.95" customHeight="1" x14ac:dyDescent="0.35">
      <c r="A12" s="18" t="s">
        <v>11</v>
      </c>
      <c r="B12" s="12">
        <f t="shared" si="0"/>
        <v>42143</v>
      </c>
      <c r="C12" s="12">
        <v>23484</v>
      </c>
      <c r="D12" s="12">
        <v>18659</v>
      </c>
    </row>
    <row r="13" spans="1:6" ht="24.95" customHeight="1" x14ac:dyDescent="0.35">
      <c r="A13" s="18" t="s">
        <v>12</v>
      </c>
      <c r="B13" s="12">
        <f t="shared" si="0"/>
        <v>4446</v>
      </c>
      <c r="C13" s="12">
        <v>2736</v>
      </c>
      <c r="D13" s="12">
        <v>1710</v>
      </c>
    </row>
    <row r="14" spans="1:6" ht="24.95" customHeight="1" x14ac:dyDescent="0.35">
      <c r="A14" s="19" t="s">
        <v>19</v>
      </c>
      <c r="B14" s="12">
        <f t="shared" si="0"/>
        <v>0</v>
      </c>
      <c r="C14" s="12">
        <v>0</v>
      </c>
      <c r="D14" s="12">
        <v>0</v>
      </c>
    </row>
    <row r="15" spans="1:6" ht="24.95" customHeight="1" x14ac:dyDescent="0.35">
      <c r="A15" s="4" t="s">
        <v>13</v>
      </c>
      <c r="B15" s="12">
        <f t="shared" si="0"/>
        <v>28642</v>
      </c>
      <c r="C15" s="17">
        <f>C16+C17+C18</f>
        <v>13298</v>
      </c>
      <c r="D15" s="17">
        <f>D16+D17+D18</f>
        <v>15344</v>
      </c>
    </row>
    <row r="16" spans="1:6" s="14" customFormat="1" ht="24.95" customHeight="1" x14ac:dyDescent="0.35">
      <c r="A16" s="19" t="s">
        <v>14</v>
      </c>
      <c r="B16" s="12">
        <f t="shared" si="0"/>
        <v>14779</v>
      </c>
      <c r="C16" s="12">
        <v>5920</v>
      </c>
      <c r="D16" s="12">
        <v>8859</v>
      </c>
    </row>
    <row r="17" spans="1:10" s="14" customFormat="1" ht="24.95" customHeight="1" x14ac:dyDescent="0.35">
      <c r="A17" s="19" t="s">
        <v>15</v>
      </c>
      <c r="B17" s="12">
        <f t="shared" si="0"/>
        <v>8390</v>
      </c>
      <c r="C17" s="12">
        <v>5392</v>
      </c>
      <c r="D17" s="12">
        <v>2998</v>
      </c>
    </row>
    <row r="18" spans="1:10" s="14" customFormat="1" ht="24.95" customHeight="1" x14ac:dyDescent="0.35">
      <c r="A18" s="19" t="s">
        <v>16</v>
      </c>
      <c r="B18" s="12">
        <f t="shared" si="0"/>
        <v>5473</v>
      </c>
      <c r="C18" s="12">
        <v>1986</v>
      </c>
      <c r="D18" s="12">
        <v>3487</v>
      </c>
    </row>
    <row r="19" spans="1:10" s="14" customFormat="1" ht="24.95" customHeight="1" x14ac:dyDescent="0.35">
      <c r="A19" s="18" t="s">
        <v>17</v>
      </c>
      <c r="B19" s="12">
        <f t="shared" si="0"/>
        <v>0</v>
      </c>
      <c r="C19" s="20">
        <v>0</v>
      </c>
      <c r="D19" s="20">
        <v>0</v>
      </c>
    </row>
    <row r="20" spans="1:10" s="14" customFormat="1" ht="24.95" customHeight="1" x14ac:dyDescent="0.35">
      <c r="A20" s="18" t="s">
        <v>18</v>
      </c>
      <c r="B20" s="12">
        <f t="shared" si="0"/>
        <v>0</v>
      </c>
      <c r="C20" s="20">
        <v>0</v>
      </c>
      <c r="D20" s="20">
        <v>0</v>
      </c>
      <c r="H20" s="21"/>
      <c r="I20" s="21"/>
      <c r="J20" s="21"/>
    </row>
    <row r="21" spans="1:10" ht="23.25" x14ac:dyDescent="0.35">
      <c r="B21" s="35" t="s">
        <v>4</v>
      </c>
      <c r="C21" s="35"/>
      <c r="D21" s="35"/>
      <c r="H21" s="21"/>
      <c r="I21" s="21"/>
      <c r="J21" s="21"/>
    </row>
    <row r="22" spans="1:10" ht="18.75" customHeight="1" x14ac:dyDescent="0.35">
      <c r="A22" s="22" t="s">
        <v>3</v>
      </c>
      <c r="B22" s="23">
        <f>SUM(B23:B27,B31)</f>
        <v>99.955750403714177</v>
      </c>
      <c r="C22" s="23">
        <f>SUM(C23:C27,C31)-0.1</f>
        <v>99.958455657403249</v>
      </c>
      <c r="D22" s="23">
        <f>SUM(D23:D27,D31)</f>
        <v>100</v>
      </c>
      <c r="H22" s="21"/>
      <c r="I22" s="21"/>
      <c r="J22" s="21"/>
    </row>
    <row r="23" spans="1:10" ht="24.95" customHeight="1" x14ac:dyDescent="0.35">
      <c r="A23" s="11" t="s">
        <v>7</v>
      </c>
      <c r="B23" s="24">
        <f>+B7/$B$6*100</f>
        <v>2.8799328825191766</v>
      </c>
      <c r="C23" s="24">
        <f t="shared" ref="C23:C36" si="1">+C7/$C$6*100</f>
        <v>2.3647054024602725</v>
      </c>
      <c r="D23" s="24">
        <f>+D7/$D$6*100</f>
        <v>3.4878204731555389</v>
      </c>
      <c r="H23" s="21"/>
      <c r="I23" s="21"/>
      <c r="J23" s="21"/>
    </row>
    <row r="24" spans="1:10" ht="24.95" customHeight="1" x14ac:dyDescent="0.35">
      <c r="A24" s="4" t="s">
        <v>6</v>
      </c>
      <c r="B24" s="24">
        <f t="shared" ref="B24:B36" si="2">+B8/$B$6*100</f>
        <v>25.902679652805816</v>
      </c>
      <c r="C24" s="24">
        <f t="shared" si="1"/>
        <v>26.441229087391537</v>
      </c>
      <c r="D24" s="25">
        <f>+D8/$D$6*100</f>
        <v>25.267275814890443</v>
      </c>
      <c r="H24" s="21"/>
      <c r="I24" s="21"/>
      <c r="J24" s="21"/>
    </row>
    <row r="25" spans="1:10" ht="24.95" customHeight="1" x14ac:dyDescent="0.35">
      <c r="A25" s="16" t="s">
        <v>8</v>
      </c>
      <c r="B25" s="24">
        <f t="shared" si="2"/>
        <v>31.135824586192975</v>
      </c>
      <c r="C25" s="24">
        <v>30.2</v>
      </c>
      <c r="D25" s="24">
        <f>+D9/$D$6*100</f>
        <v>32.308919277547453</v>
      </c>
      <c r="H25" s="21"/>
      <c r="I25" s="21"/>
      <c r="J25" s="21"/>
    </row>
    <row r="26" spans="1:10" ht="24.95" customHeight="1" x14ac:dyDescent="0.5">
      <c r="A26" s="16" t="s">
        <v>9</v>
      </c>
      <c r="B26" s="24">
        <f>+B10/$B$6*100</f>
        <v>16.35357791683488</v>
      </c>
      <c r="C26" s="24">
        <f>+C10/$C$6*100</f>
        <v>18.024323017126338</v>
      </c>
      <c r="D26" s="24">
        <f t="shared" ref="D26:D36" si="3">+D10/$D$6*100</f>
        <v>14.382360827506549</v>
      </c>
      <c r="H26" s="26"/>
      <c r="I26" s="27"/>
      <c r="J26" s="27"/>
    </row>
    <row r="27" spans="1:10" ht="24.95" customHeight="1" x14ac:dyDescent="0.35">
      <c r="A27" s="4" t="s">
        <v>10</v>
      </c>
      <c r="B27" s="24">
        <v>14.65</v>
      </c>
      <c r="C27" s="24">
        <f>+C11/$C$6*100</f>
        <v>15.279097006532369</v>
      </c>
      <c r="D27" s="24">
        <f t="shared" si="3"/>
        <v>14.004221410941293</v>
      </c>
    </row>
    <row r="28" spans="1:10" ht="24.95" customHeight="1" x14ac:dyDescent="0.35">
      <c r="A28" s="18" t="s">
        <v>11</v>
      </c>
      <c r="B28" s="24">
        <f t="shared" si="2"/>
        <v>13.291973657650383</v>
      </c>
      <c r="C28" s="24">
        <f>+C12/$C$6*100</f>
        <v>13.684756449328992</v>
      </c>
      <c r="D28" s="24">
        <f t="shared" si="3"/>
        <v>12.828551588529313</v>
      </c>
    </row>
    <row r="29" spans="1:10" ht="24.95" customHeight="1" x14ac:dyDescent="0.35">
      <c r="A29" s="18" t="s">
        <v>12</v>
      </c>
      <c r="B29" s="24">
        <f t="shared" si="2"/>
        <v>1.4022759386354462</v>
      </c>
      <c r="C29" s="24">
        <f t="shared" si="1"/>
        <v>1.5943405572033775</v>
      </c>
      <c r="D29" s="24">
        <f>+D13/$D$6*100</f>
        <v>1.1756698224119795</v>
      </c>
    </row>
    <row r="30" spans="1:10" ht="24.95" customHeight="1" x14ac:dyDescent="0.35">
      <c r="A30" s="19" t="s">
        <v>19</v>
      </c>
      <c r="B30" s="24">
        <f t="shared" si="2"/>
        <v>0</v>
      </c>
      <c r="C30" s="24">
        <f t="shared" si="1"/>
        <v>0</v>
      </c>
      <c r="D30" s="24">
        <f>+D14/$D$6*100</f>
        <v>0</v>
      </c>
    </row>
    <row r="31" spans="1:10" ht="24.95" customHeight="1" x14ac:dyDescent="0.35">
      <c r="A31" s="4" t="s">
        <v>13</v>
      </c>
      <c r="B31" s="24">
        <f t="shared" si="2"/>
        <v>9.0337353653613235</v>
      </c>
      <c r="C31" s="24">
        <f t="shared" si="1"/>
        <v>7.7491011438927311</v>
      </c>
      <c r="D31" s="25">
        <f>+D15/$D$6*100</f>
        <v>10.54940219595872</v>
      </c>
    </row>
    <row r="32" spans="1:10" ht="24.95" customHeight="1" x14ac:dyDescent="0.35">
      <c r="A32" s="19" t="s">
        <v>14</v>
      </c>
      <c r="B32" s="24">
        <f t="shared" si="2"/>
        <v>4.6613216592652407</v>
      </c>
      <c r="C32" s="24">
        <f>+C16/$C$6*100</f>
        <v>3.449742726112571</v>
      </c>
      <c r="D32" s="24">
        <f t="shared" si="3"/>
        <v>6.0907947115483783</v>
      </c>
    </row>
    <row r="33" spans="1:4" ht="24.95" customHeight="1" x14ac:dyDescent="0.35">
      <c r="A33" s="19" t="s">
        <v>15</v>
      </c>
      <c r="B33" s="24">
        <v>2.65</v>
      </c>
      <c r="C33" s="24">
        <f t="shared" si="1"/>
        <v>3.1420629694592876</v>
      </c>
      <c r="D33" s="24">
        <v>2.04</v>
      </c>
    </row>
    <row r="34" spans="1:4" ht="24.95" customHeight="1" x14ac:dyDescent="0.35">
      <c r="A34" s="19" t="s">
        <v>16</v>
      </c>
      <c r="B34" s="24">
        <v>1.75</v>
      </c>
      <c r="C34" s="24">
        <f t="shared" si="1"/>
        <v>1.1572954483208726</v>
      </c>
      <c r="D34" s="24">
        <f>+D18/$D$6*100</f>
        <v>2.3974039010237265</v>
      </c>
    </row>
    <row r="35" spans="1:4" ht="24.95" customHeight="1" x14ac:dyDescent="0.35">
      <c r="A35" s="18" t="s">
        <v>17</v>
      </c>
      <c r="B35" s="28">
        <f t="shared" si="2"/>
        <v>0</v>
      </c>
      <c r="C35" s="24">
        <f t="shared" si="1"/>
        <v>0</v>
      </c>
      <c r="D35" s="24">
        <f t="shared" si="3"/>
        <v>0</v>
      </c>
    </row>
    <row r="36" spans="1:4" ht="24.95" customHeight="1" x14ac:dyDescent="0.35">
      <c r="A36" s="29" t="s">
        <v>18</v>
      </c>
      <c r="B36" s="30">
        <f t="shared" si="2"/>
        <v>0</v>
      </c>
      <c r="C36" s="31">
        <f t="shared" si="1"/>
        <v>0</v>
      </c>
      <c r="D36" s="31">
        <f t="shared" si="3"/>
        <v>0</v>
      </c>
    </row>
    <row r="37" spans="1:4" ht="8.25" customHeight="1" x14ac:dyDescent="0.35">
      <c r="B37" s="32"/>
      <c r="C37" s="32"/>
      <c r="D37" s="32"/>
    </row>
    <row r="38" spans="1:4" ht="23.25" x14ac:dyDescent="0.35">
      <c r="A38" s="33" t="s">
        <v>23</v>
      </c>
    </row>
    <row r="39" spans="1:4" ht="23.25" x14ac:dyDescent="0.35"/>
  </sheetData>
  <mergeCells count="2">
    <mergeCell ref="B5:D5"/>
    <mergeCell ref="B21:D21"/>
  </mergeCells>
  <pageMargins left="0.98425196850393704" right="0.78740157480314965" top="0.70866141732283472" bottom="0.23622047244094491" header="0.31496062992125984" footer="0.62992125984251968"/>
  <pageSetup paperSize="9" scale="85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Tab07</vt:lpstr>
      <vt:lpstr>'Tab07'!Print_Area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Mr.KKD</cp:lastModifiedBy>
  <cp:lastPrinted>2016-06-26T08:06:04Z</cp:lastPrinted>
  <dcterms:created xsi:type="dcterms:W3CDTF">2000-11-20T04:06:35Z</dcterms:created>
  <dcterms:modified xsi:type="dcterms:W3CDTF">2017-01-24T07:04:56Z</dcterms:modified>
</cp:coreProperties>
</file>