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7ok" sheetId="22" r:id="rId1"/>
  </sheets>
  <definedNames>
    <definedName name="_xlnm.Print_Area" localSheetId="0">ตารางที่7ok!$A$1:$D$38</definedName>
  </definedNames>
  <calcPr calcId="124519"/>
</workbook>
</file>

<file path=xl/calcChain.xml><?xml version="1.0" encoding="utf-8"?>
<calcChain xmlns="http://schemas.openxmlformats.org/spreadsheetml/2006/main">
  <c r="C15" i="22"/>
  <c r="B15" s="1"/>
  <c r="D15"/>
  <c r="D11"/>
  <c r="D6" s="1"/>
  <c r="D26" s="1"/>
  <c r="C11"/>
  <c r="B11" s="1"/>
  <c r="D25" l="1"/>
  <c r="D24"/>
  <c r="D27"/>
  <c r="C6"/>
  <c r="D23"/>
  <c r="B18"/>
  <c r="B17"/>
  <c r="B16"/>
  <c r="B14"/>
  <c r="B30" s="1"/>
  <c r="B13"/>
  <c r="B10"/>
  <c r="B9"/>
  <c r="B8"/>
  <c r="B7"/>
  <c r="C26" l="1"/>
  <c r="C29"/>
  <c r="C27"/>
  <c r="C25"/>
  <c r="C32"/>
  <c r="C24"/>
  <c r="C23"/>
  <c r="B12"/>
  <c r="B28" l="1"/>
  <c r="C36"/>
  <c r="C35"/>
  <c r="C33"/>
  <c r="C30"/>
  <c r="C34"/>
  <c r="B6"/>
  <c r="D28"/>
  <c r="D29"/>
  <c r="D32"/>
  <c r="D36"/>
  <c r="D33"/>
  <c r="D35"/>
  <c r="D34"/>
  <c r="D30"/>
  <c r="B27" l="1"/>
  <c r="B29"/>
  <c r="B23"/>
  <c r="C31"/>
  <c r="D31"/>
  <c r="B26"/>
  <c r="B34"/>
  <c r="B32"/>
  <c r="B25"/>
  <c r="B24"/>
  <c r="B33"/>
  <c r="B35"/>
  <c r="B36"/>
  <c r="C22" l="1"/>
  <c r="D22"/>
  <c r="B31"/>
  <c r="B22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<sst xmlns="http://schemas.openxmlformats.org/spreadsheetml/2006/main" count="39" uniqueCount="24">
  <si>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</si>
  <si>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</si>
  <si>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</si>
  <si>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</si>
  <si>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</si>
  <si>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</si>
  <si>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</si>
  <si>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</si>
  <si>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</si>
  <si>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</si>
  <si>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</si>
  <si>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</si>
  <si>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</si>
  <si>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</si>
  <si>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</si>
  <si>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</si>
  <si>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</si>
  <si>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</si>
  <si>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</si>
  <si>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</si>
  <si>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</si>
  <si>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</si>
  <si>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           เดือนพฤษภาคม พ.ศ. 2559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</si>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</sst>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 applyBorder="1"/>
    <xf numFmtId="0" fontId="4" fillId="2" borderId="0" xfId="0" applyFont="1" applyFill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38"/>
  <sheetViews>
    <sheetView showGridLines="0" tabSelected="1" view="pageBreakPreview" zoomScale="80" zoomScaleNormal="75" zoomScaleSheetLayoutView="80" workbookViewId="0">
      <selection activeCell="F1" sqref="F1:M1048576"/>
    </sheetView>
  </sheetViews>
  <sheetFormatPr defaultRowHeight="30.75" customHeight="1"/>
  <cols>
    <col min="1" max="1" width="40.42578125" style="5" customWidth="1"/>
    <col min="2" max="4" width="21.7109375" style="5" customWidth="1"/>
    <col min="5" max="16384" width="9.140625" style="5"/>
  </cols>
  <sheetData>
    <row r="1" spans="1:5" s="4" customFormat="1" ht="23.25">
      <c r="A1" s="4" t="s">
        <v>21</v>
      </c>
      <c r="B1" s="5"/>
      <c r="C1" s="5"/>
      <c r="D1" s="5"/>
    </row>
    <row r="2" spans="1:5" s="1" customFormat="1" ht="23.25">
      <c r="A2" s="2" t="s">
        <v>22</v>
      </c>
    </row>
    <row r="3" spans="1:5" ht="8.25" customHeight="1">
      <c r="A3" s="4"/>
    </row>
    <row r="4" spans="1:5" s="4" customFormat="1" ht="26.1" customHeight="1">
      <c r="A4" s="6" t="s">
        <v>5</v>
      </c>
      <c r="B4" s="7" t="s">
        <v>0</v>
      </c>
      <c r="C4" s="7" t="s">
        <v>1</v>
      </c>
      <c r="D4" s="7" t="s">
        <v>2</v>
      </c>
    </row>
    <row r="5" spans="1:5" s="4" customFormat="1" ht="23.25">
      <c r="A5" s="28"/>
      <c r="B5" s="33" t="s">
        <v>20</v>
      </c>
      <c r="C5" s="33"/>
      <c r="D5" s="33"/>
    </row>
    <row r="6" spans="1:5" s="9" customFormat="1" ht="21" customHeight="1">
      <c r="A6" s="27" t="s">
        <v>3</v>
      </c>
      <c r="B6" s="29">
        <f>SUM(C6:D6)</f>
        <v>310589</v>
      </c>
      <c r="C6" s="30">
        <f>C7+C8+C9+C10+C11+C15+C19+C20</f>
        <v>171565</v>
      </c>
      <c r="D6" s="30">
        <f>D7+D8+D9+D10+D11+D15+D19+D20</f>
        <v>139024</v>
      </c>
    </row>
    <row r="7" spans="1:5" s="11" customFormat="1" ht="24.95" customHeight="1">
      <c r="A7" s="14" t="s">
        <v>7</v>
      </c>
      <c r="B7" s="15">
        <f>SUM(C7:D7)</f>
        <v>6582</v>
      </c>
      <c r="C7" s="16">
        <v>2638</v>
      </c>
      <c r="D7" s="16">
        <v>3944</v>
      </c>
      <c r="E7" s="10"/>
    </row>
    <row r="8" spans="1:5" s="11" customFormat="1" ht="24.95" customHeight="1">
      <c r="A8" s="5" t="s">
        <v>6</v>
      </c>
      <c r="B8" s="15">
        <f t="shared" ref="B8:B18" si="0">SUM(C8:D8)</f>
        <v>81839</v>
      </c>
      <c r="C8" s="16">
        <v>45894</v>
      </c>
      <c r="D8" s="16">
        <v>35945</v>
      </c>
    </row>
    <row r="9" spans="1:5" s="11" customFormat="1" ht="24.95" customHeight="1">
      <c r="A9" s="12" t="s">
        <v>8</v>
      </c>
      <c r="B9" s="15">
        <f t="shared" si="0"/>
        <v>96776</v>
      </c>
      <c r="C9" s="16">
        <v>53083</v>
      </c>
      <c r="D9" s="16">
        <v>43693</v>
      </c>
    </row>
    <row r="10" spans="1:5" s="11" customFormat="1" ht="24.95" customHeight="1">
      <c r="A10" s="12" t="s">
        <v>9</v>
      </c>
      <c r="B10" s="15">
        <f t="shared" si="0"/>
        <v>52540</v>
      </c>
      <c r="C10" s="16">
        <v>30292</v>
      </c>
      <c r="D10" s="16">
        <v>22248</v>
      </c>
    </row>
    <row r="11" spans="1:5" ht="24.95" customHeight="1">
      <c r="A11" s="5" t="s">
        <v>10</v>
      </c>
      <c r="B11" s="15">
        <f>SUM(C11:D11)</f>
        <v>43459</v>
      </c>
      <c r="C11" s="17">
        <f>C12+C13+C14</f>
        <v>25172</v>
      </c>
      <c r="D11" s="17">
        <f>D12+D13+D14</f>
        <v>18287</v>
      </c>
    </row>
    <row r="12" spans="1:5" ht="24.95" customHeight="1">
      <c r="A12" s="18" t="s">
        <v>11</v>
      </c>
      <c r="B12" s="15">
        <f t="shared" si="0"/>
        <v>39403</v>
      </c>
      <c r="C12" s="16">
        <v>22719</v>
      </c>
      <c r="D12" s="16">
        <v>16684</v>
      </c>
    </row>
    <row r="13" spans="1:5" ht="24.95" customHeight="1">
      <c r="A13" s="18" t="s">
        <v>12</v>
      </c>
      <c r="B13" s="15">
        <f t="shared" si="0"/>
        <v>4056</v>
      </c>
      <c r="C13" s="16">
        <v>2453</v>
      </c>
      <c r="D13" s="16">
        <v>1603</v>
      </c>
    </row>
    <row r="14" spans="1:5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5" ht="24.95" customHeight="1">
      <c r="A15" s="5" t="s">
        <v>13</v>
      </c>
      <c r="B15" s="15">
        <f t="shared" si="0"/>
        <v>29393</v>
      </c>
      <c r="C15" s="17">
        <f>C16+C17+C18</f>
        <v>14486</v>
      </c>
      <c r="D15" s="17">
        <f>D16+D17+D18</f>
        <v>14907</v>
      </c>
    </row>
    <row r="16" spans="1:5" s="11" customFormat="1" ht="24.95" customHeight="1">
      <c r="A16" s="19" t="s">
        <v>14</v>
      </c>
      <c r="B16" s="15">
        <f t="shared" si="0"/>
        <v>16010</v>
      </c>
      <c r="C16" s="15">
        <v>7066</v>
      </c>
      <c r="D16" s="15">
        <v>8944</v>
      </c>
    </row>
    <row r="17" spans="1:4" s="11" customFormat="1" ht="24.95" customHeight="1">
      <c r="A17" s="19" t="s">
        <v>15</v>
      </c>
      <c r="B17" s="15">
        <f t="shared" si="0"/>
        <v>8614</v>
      </c>
      <c r="C17" s="15">
        <v>5858</v>
      </c>
      <c r="D17" s="15">
        <v>2756</v>
      </c>
    </row>
    <row r="18" spans="1:4" s="11" customFormat="1" ht="24.95" customHeight="1">
      <c r="A18" s="19" t="s">
        <v>16</v>
      </c>
      <c r="B18" s="15">
        <f t="shared" si="0"/>
        <v>4769</v>
      </c>
      <c r="C18" s="15">
        <v>1562</v>
      </c>
      <c r="D18" s="15">
        <v>3207</v>
      </c>
    </row>
    <row r="19" spans="1:4" s="11" customFormat="1" ht="24.95" customHeight="1">
      <c r="A19" s="18" t="s">
        <v>17</v>
      </c>
      <c r="B19" s="15"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v>0</v>
      </c>
      <c r="C20" s="20">
        <v>0</v>
      </c>
      <c r="D20" s="20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8" t="s">
        <v>3</v>
      </c>
      <c r="B22" s="21">
        <f>SUM(B23:B27,B31)</f>
        <v>100</v>
      </c>
      <c r="C22" s="21">
        <f>SUM(C23:C27,C31,C35,C36)</f>
        <v>100</v>
      </c>
      <c r="D22" s="21">
        <f>SUM(D23:D27,D31,D35,D36)</f>
        <v>99.999999999999986</v>
      </c>
    </row>
    <row r="23" spans="1:4" ht="24.95" customHeight="1">
      <c r="A23" s="14" t="s">
        <v>7</v>
      </c>
      <c r="B23" s="22">
        <f t="shared" ref="B23:B25" si="1">+B7/$B$6*100</f>
        <v>2.1191993277289281</v>
      </c>
      <c r="C23" s="22">
        <f>+C7/$C$6*100</f>
        <v>1.5376096523183633</v>
      </c>
      <c r="D23" s="22">
        <f>+D7/$D$6*100</f>
        <v>2.8369202439866497</v>
      </c>
    </row>
    <row r="24" spans="1:4" ht="24.95" customHeight="1">
      <c r="A24" s="5" t="s">
        <v>6</v>
      </c>
      <c r="B24" s="22">
        <f t="shared" si="1"/>
        <v>26.349613154361549</v>
      </c>
      <c r="C24" s="22">
        <f>+C8/$C$6*100</f>
        <v>26.750211290181564</v>
      </c>
      <c r="D24" s="22">
        <f t="shared" ref="D24:D27" si="2">+D8/$D$6*100</f>
        <v>25.85524801473127</v>
      </c>
    </row>
    <row r="25" spans="1:4" ht="24.95" customHeight="1">
      <c r="A25" s="12" t="s">
        <v>8</v>
      </c>
      <c r="B25" s="22">
        <f t="shared" si="1"/>
        <v>31.158862677042652</v>
      </c>
      <c r="C25" s="22">
        <f>+C9/$C$6*100</f>
        <v>30.940459884008973</v>
      </c>
      <c r="D25" s="22">
        <f t="shared" si="2"/>
        <v>31.42838646564622</v>
      </c>
    </row>
    <row r="26" spans="1:4" ht="24.95" customHeight="1">
      <c r="A26" s="12" t="s">
        <v>9</v>
      </c>
      <c r="B26" s="22">
        <f>+B10/$B$6*100</f>
        <v>16.916246228939208</v>
      </c>
      <c r="C26" s="22">
        <f>+C10/$C$6*100</f>
        <v>17.656281875673944</v>
      </c>
      <c r="D26" s="22">
        <f t="shared" si="2"/>
        <v>16.002992289101162</v>
      </c>
    </row>
    <row r="27" spans="1:4" ht="24.95" customHeight="1">
      <c r="A27" s="5" t="s">
        <v>10</v>
      </c>
      <c r="B27" s="22">
        <f t="shared" ref="B27:B29" si="3">+B11/$B$6*100</f>
        <v>13.992446609506453</v>
      </c>
      <c r="C27" s="22">
        <f t="shared" ref="C27:C29" si="4">+C11/$C$6*100</f>
        <v>14.671990207792964</v>
      </c>
      <c r="D27" s="22">
        <f t="shared" si="2"/>
        <v>13.153843940614571</v>
      </c>
    </row>
    <row r="28" spans="1:4" ht="24.95" customHeight="1">
      <c r="A28" s="18" t="s">
        <v>11</v>
      </c>
      <c r="B28" s="22">
        <f t="shared" si="3"/>
        <v>12.686540733895921</v>
      </c>
      <c r="C28" s="22">
        <v>13.3</v>
      </c>
      <c r="D28" s="22">
        <f t="shared" ref="D28:D36" si="5">+D12/$D$6*100</f>
        <v>12.000805616296468</v>
      </c>
    </row>
    <row r="29" spans="1:4" ht="24.95" customHeight="1">
      <c r="A29" s="18" t="s">
        <v>12</v>
      </c>
      <c r="B29" s="22">
        <f t="shared" si="3"/>
        <v>1.3059058756105335</v>
      </c>
      <c r="C29" s="22">
        <f t="shared" si="4"/>
        <v>1.4297788010375077</v>
      </c>
      <c r="D29" s="22">
        <f>+D13/$D$6*100</f>
        <v>1.1530383243181035</v>
      </c>
    </row>
    <row r="30" spans="1:4" ht="24.95" customHeight="1">
      <c r="A30" s="19" t="s">
        <v>19</v>
      </c>
      <c r="B30" s="22">
        <f t="shared" ref="B30:C36" si="6">+B14/$C$6*100</f>
        <v>0</v>
      </c>
      <c r="C30" s="22">
        <f t="shared" si="6"/>
        <v>0</v>
      </c>
      <c r="D30" s="22">
        <f>+D14/$D$6*100</f>
        <v>0</v>
      </c>
    </row>
    <row r="31" spans="1:4" ht="24.95" customHeight="1">
      <c r="A31" s="5" t="s">
        <v>13</v>
      </c>
      <c r="B31" s="22">
        <f>SUM(B32:B34)</f>
        <v>9.4636320024212068</v>
      </c>
      <c r="C31" s="22">
        <f>SUM(C32:C34)</f>
        <v>8.4434470900241898</v>
      </c>
      <c r="D31" s="22">
        <f>SUM(D32:D34)</f>
        <v>10.722609045920128</v>
      </c>
    </row>
    <row r="32" spans="1:4" ht="24.95" customHeight="1">
      <c r="A32" s="19" t="s">
        <v>14</v>
      </c>
      <c r="B32" s="22">
        <f>+B16/$B$6*100</f>
        <v>5.154722156934084</v>
      </c>
      <c r="C32" s="22">
        <f>+C16/$C$6*100</f>
        <v>4.1185556494623032</v>
      </c>
      <c r="D32" s="22">
        <f t="shared" si="5"/>
        <v>6.4334215674991366</v>
      </c>
    </row>
    <row r="33" spans="1:8" ht="24.95" customHeight="1">
      <c r="A33" s="19" t="s">
        <v>15</v>
      </c>
      <c r="B33" s="22">
        <f>+B17/$B$6*100</f>
        <v>2.773440141151168</v>
      </c>
      <c r="C33" s="22">
        <f t="shared" si="6"/>
        <v>3.4144493340716351</v>
      </c>
      <c r="D33" s="22">
        <f t="shared" si="5"/>
        <v>1.9823915295200829</v>
      </c>
    </row>
    <row r="34" spans="1:8" ht="24.95" customHeight="1">
      <c r="A34" s="19" t="s">
        <v>16</v>
      </c>
      <c r="B34" s="22">
        <f>+B18/$B$6*100</f>
        <v>1.5354697043359553</v>
      </c>
      <c r="C34" s="22">
        <f t="shared" si="6"/>
        <v>0.91044210649025148</v>
      </c>
      <c r="D34" s="22">
        <f>+D18/$D$6*100</f>
        <v>2.3067959489009091</v>
      </c>
    </row>
    <row r="35" spans="1:8" ht="24.95" customHeight="1">
      <c r="A35" s="18" t="s">
        <v>17</v>
      </c>
      <c r="B35" s="25">
        <f>+B19/$B$6*100</f>
        <v>0</v>
      </c>
      <c r="C35" s="22">
        <f t="shared" si="6"/>
        <v>0</v>
      </c>
      <c r="D35" s="22">
        <f t="shared" si="5"/>
        <v>0</v>
      </c>
    </row>
    <row r="36" spans="1:8" ht="24.95" customHeight="1">
      <c r="A36" s="23" t="s">
        <v>18</v>
      </c>
      <c r="B36" s="26">
        <f>+B20/$B$6*100</f>
        <v>0</v>
      </c>
      <c r="C36" s="24">
        <f t="shared" si="6"/>
        <v>0</v>
      </c>
      <c r="D36" s="24">
        <f t="shared" si="5"/>
        <v>0</v>
      </c>
    </row>
    <row r="37" spans="1:8" ht="8.25" customHeight="1">
      <c r="B37" s="13"/>
      <c r="C37" s="13"/>
      <c r="D37" s="13"/>
    </row>
    <row r="38" spans="1:8" s="1" customFormat="1" ht="21" customHeight="1">
      <c r="A38" s="31" t="s">
        <v>23</v>
      </c>
      <c r="B38" s="3"/>
      <c r="C38" s="3"/>
      <c r="D38" s="3"/>
      <c r="E38" s="32"/>
      <c r="F38" s="32"/>
      <c r="G38" s="32"/>
      <c r="H38" s="3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B31:C31 D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2011-05-28T01:38:55Z</dcterms:modified>
</cp:coreProperties>
</file>