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โครงการสำรวจงบประมาณ55-60_วิชาการ\4.การupload Mapping_55_60ok\4_สำรวจแรงงงานปี54_59\ปี2559\3.Mappingรายไตรมาส\1.ไตรมาส1.59\"/>
    </mc:Choice>
  </mc:AlternateContent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ตารางที่7!$A$1:$D$38</definedName>
  </definedNames>
  <calcPr calcId="152511"/>
</workbook>
</file>

<file path=xl/calcChain.xml><?xml version="1.0" encoding="utf-8"?>
<calcChain xmlns="http://schemas.openxmlformats.org/spreadsheetml/2006/main">
  <c r="D15" i="22" l="1"/>
  <c r="C15" i="22"/>
  <c r="D11" i="22"/>
  <c r="D6" i="22" s="1"/>
  <c r="C11" i="22"/>
  <c r="C6" i="22" s="1"/>
  <c r="B15" i="22" l="1"/>
  <c r="D23" i="22"/>
  <c r="D26" i="22"/>
  <c r="D24" i="22"/>
  <c r="D25" i="22"/>
  <c r="C26" i="22"/>
  <c r="C24" i="22"/>
  <c r="C28" i="22"/>
  <c r="C25" i="22"/>
  <c r="C23" i="22"/>
  <c r="C32" i="22"/>
  <c r="B11" i="22"/>
  <c r="B18" i="22"/>
  <c r="B17" i="22"/>
  <c r="B16" i="22"/>
  <c r="B14" i="22"/>
  <c r="B13" i="22"/>
  <c r="B10" i="22"/>
  <c r="B9" i="22"/>
  <c r="B8" i="22"/>
  <c r="B7" i="22"/>
  <c r="B12" i="22" l="1"/>
  <c r="C36" i="22" l="1"/>
  <c r="C35" i="22"/>
  <c r="C33" i="22"/>
  <c r="C29" i="22"/>
  <c r="C27" i="22" s="1"/>
  <c r="C30" i="22"/>
  <c r="C34" i="22"/>
  <c r="B6" i="22"/>
  <c r="B28" i="22" s="1"/>
  <c r="D28" i="22"/>
  <c r="D27" i="22" s="1"/>
  <c r="D29" i="22"/>
  <c r="D32" i="22"/>
  <c r="D36" i="22"/>
  <c r="D33" i="22"/>
  <c r="D35" i="22"/>
  <c r="D34" i="22"/>
  <c r="D30" i="22"/>
  <c r="B23" i="22" l="1"/>
  <c r="B29" i="22"/>
  <c r="B27" i="22" s="1"/>
  <c r="D31" i="22"/>
  <c r="D22" i="22"/>
  <c r="C31" i="22"/>
  <c r="C22" i="22" s="1"/>
  <c r="B26" i="22"/>
  <c r="B34" i="22"/>
  <c r="B32" i="22"/>
  <c r="B31" i="22" s="1"/>
  <c r="B25" i="22"/>
  <c r="B24" i="22"/>
  <c r="B33" i="22"/>
  <c r="B35" i="22"/>
  <c r="B36" i="22"/>
  <c r="B22" i="22" l="1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<sst xmlns="http://schemas.openxmlformats.org/spreadsheetml/2006/main" count="40" uniqueCount="25">
  <si>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</si>
  <si>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</si>
  <si>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</si>
  <si>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</si>
  <si>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</si>
  <si>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</si>
  <si>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</si>
  <si>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</si>
  <si>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</si>
  <si>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</si>
  <si>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</si>
  <si>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</si>
  <si>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</si>
  <si>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</si>
  <si>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</si>
  <si>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</si>
  <si>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</si>
  <si>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</si>
  <si>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</si>
  <si>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</si>
  <si>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</si>
  <si>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..</t>
  </si>
  <si>
    <t xml:space="preserve">                ไตรมาสที่ 1 พ.ศ. 2559</t>
  </si>
  <si>
    <t>ตารางที่ 7  จำนวน และร้อยละของผู้มีงานทำ จำแนกตามระดับการศึกษาที่สำเร็จ และเพศ</t>
  </si>
  <si>
    <t>แหล่งที่มา  :  สรุปผลการสำรวจโครงการสำรวจภาวะการทำงานของประชากรจังหวัดเลย ไตรมาสที่ 1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</si>
</sst>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88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41" fontId="5" fillId="0" borderId="0" xfId="3" applyNumberFormat="1" applyFont="1" applyAlignment="1">
      <alignment horizontal="right"/>
    </xf>
    <xf numFmtId="41" fontId="4" fillId="0" borderId="0" xfId="3" applyNumberFormat="1" applyFont="1" applyAlignment="1">
      <alignment horizontal="right" vertical="center"/>
    </xf>
    <xf numFmtId="0" fontId="4" fillId="0" borderId="0" xfId="3" applyFont="1" applyBorder="1" applyAlignment="1" applyProtection="1">
      <alignment horizontal="left" vertical="center"/>
    </xf>
    <xf numFmtId="187" fontId="4" fillId="0" borderId="0" xfId="3" applyNumberFormat="1" applyFont="1" applyBorder="1" applyAlignment="1" applyProtection="1">
      <alignment horizontal="left" vertical="center"/>
    </xf>
    <xf numFmtId="41" fontId="4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 vertical="center"/>
    </xf>
    <xf numFmtId="189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89" fontId="4" fillId="0" borderId="2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41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7" fillId="0" borderId="0" xfId="0" applyFont="1" applyBorder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8"/>
  <sheetViews>
    <sheetView showGridLines="0" tabSelected="1" view="pageBreakPreview" zoomScale="80" zoomScaleNormal="75" zoomScaleSheetLayoutView="80" workbookViewId="0">
      <selection activeCell="A40" sqref="A40"/>
    </sheetView>
  </sheetViews>
  <sheetFormatPr defaultRowHeight="30.75" customHeight="1" x14ac:dyDescent="0.35"/>
  <cols>
    <col min="1" max="1" width="40.42578125" style="4" customWidth="1"/>
    <col min="2" max="4" width="21.7109375" style="4" customWidth="1"/>
    <col min="5" max="16384" width="9.140625" style="4"/>
  </cols>
  <sheetData>
    <row r="1" spans="1:6" s="3" customFormat="1" ht="23.25" x14ac:dyDescent="0.35">
      <c r="A1" s="3" t="s">
        <v>23</v>
      </c>
      <c r="B1" s="4"/>
      <c r="C1" s="4"/>
      <c r="D1" s="4"/>
    </row>
    <row r="2" spans="1:6" s="1" customFormat="1" ht="23.25" x14ac:dyDescent="0.35">
      <c r="A2" s="2" t="s">
        <v>22</v>
      </c>
    </row>
    <row r="3" spans="1:6" ht="8.25" customHeight="1" x14ac:dyDescent="0.35">
      <c r="A3" s="3"/>
    </row>
    <row r="4" spans="1:6" s="3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6" s="3" customFormat="1" ht="23.25" x14ac:dyDescent="0.35">
      <c r="A5" s="28"/>
      <c r="B5" s="32" t="s">
        <v>20</v>
      </c>
      <c r="C5" s="32"/>
      <c r="D5" s="32"/>
    </row>
    <row r="6" spans="1:6" s="8" customFormat="1" ht="21" customHeight="1" x14ac:dyDescent="0.35">
      <c r="A6" s="27" t="s">
        <v>3</v>
      </c>
      <c r="B6" s="29">
        <f>SUM(C6:D6)</f>
        <v>318654</v>
      </c>
      <c r="C6" s="30">
        <f>C7+C8+C9+C10+C11+C15+C19+C20</f>
        <v>174993</v>
      </c>
      <c r="D6" s="30">
        <f>D7+D8+D9+D10+D11+D15+D19+D20</f>
        <v>143661</v>
      </c>
    </row>
    <row r="7" spans="1:6" s="11" customFormat="1" ht="24.95" customHeight="1" x14ac:dyDescent="0.35">
      <c r="A7" s="14" t="s">
        <v>7</v>
      </c>
      <c r="B7" s="15">
        <f>SUM(C7:D7)</f>
        <v>5236</v>
      </c>
      <c r="C7" s="16">
        <v>2399</v>
      </c>
      <c r="D7" s="16">
        <v>2837</v>
      </c>
      <c r="E7" s="9"/>
      <c r="F7" s="9"/>
    </row>
    <row r="8" spans="1:6" s="11" customFormat="1" ht="24.95" customHeight="1" x14ac:dyDescent="0.35">
      <c r="A8" s="4" t="s">
        <v>6</v>
      </c>
      <c r="B8" s="15">
        <f t="shared" ref="B8:B18" si="0">SUM(C8:D8)</f>
        <v>92154</v>
      </c>
      <c r="C8" s="16">
        <v>50549</v>
      </c>
      <c r="D8" s="16">
        <v>41605</v>
      </c>
      <c r="F8" s="10"/>
    </row>
    <row r="9" spans="1:6" s="11" customFormat="1" ht="24.95" customHeight="1" x14ac:dyDescent="0.35">
      <c r="A9" s="12" t="s">
        <v>8</v>
      </c>
      <c r="B9" s="15">
        <f t="shared" si="0"/>
        <v>91551</v>
      </c>
      <c r="C9" s="16">
        <v>50172</v>
      </c>
      <c r="D9" s="16">
        <v>41379</v>
      </c>
      <c r="F9" s="10"/>
    </row>
    <row r="10" spans="1:6" s="11" customFormat="1" ht="24.95" customHeight="1" x14ac:dyDescent="0.35">
      <c r="A10" s="12" t="s">
        <v>9</v>
      </c>
      <c r="B10" s="15">
        <f t="shared" si="0"/>
        <v>54575</v>
      </c>
      <c r="C10" s="16">
        <v>34358</v>
      </c>
      <c r="D10" s="16">
        <v>20217</v>
      </c>
    </row>
    <row r="11" spans="1:6" ht="24.95" customHeight="1" x14ac:dyDescent="0.35">
      <c r="A11" s="4" t="s">
        <v>10</v>
      </c>
      <c r="B11" s="15">
        <f t="shared" si="0"/>
        <v>44512</v>
      </c>
      <c r="C11" s="17">
        <f>C12+C13+C14</f>
        <v>24870</v>
      </c>
      <c r="D11" s="17">
        <f>D12+D13+D14</f>
        <v>19642</v>
      </c>
    </row>
    <row r="12" spans="1:6" ht="24.95" customHeight="1" x14ac:dyDescent="0.35">
      <c r="A12" s="18" t="s">
        <v>11</v>
      </c>
      <c r="B12" s="15">
        <f t="shared" si="0"/>
        <v>40118</v>
      </c>
      <c r="C12" s="16">
        <v>23173</v>
      </c>
      <c r="D12" s="16">
        <v>16945</v>
      </c>
    </row>
    <row r="13" spans="1:6" ht="24.95" customHeight="1" x14ac:dyDescent="0.35">
      <c r="A13" s="18" t="s">
        <v>12</v>
      </c>
      <c r="B13" s="15">
        <f t="shared" si="0"/>
        <v>4312</v>
      </c>
      <c r="C13" s="16">
        <v>1697</v>
      </c>
      <c r="D13" s="16">
        <v>2615</v>
      </c>
    </row>
    <row r="14" spans="1:6" ht="24.95" customHeight="1" x14ac:dyDescent="0.35">
      <c r="A14" s="19" t="s">
        <v>19</v>
      </c>
      <c r="B14" s="15">
        <f t="shared" si="0"/>
        <v>82</v>
      </c>
      <c r="C14" s="15">
        <v>0</v>
      </c>
      <c r="D14" s="15">
        <v>82</v>
      </c>
    </row>
    <row r="15" spans="1:6" ht="24.95" customHeight="1" x14ac:dyDescent="0.35">
      <c r="A15" s="4" t="s">
        <v>13</v>
      </c>
      <c r="B15" s="15">
        <f t="shared" si="0"/>
        <v>30626</v>
      </c>
      <c r="C15" s="17">
        <f>C16+C17+C18</f>
        <v>12645</v>
      </c>
      <c r="D15" s="17">
        <f>D16+D17+D18</f>
        <v>17981</v>
      </c>
    </row>
    <row r="16" spans="1:6" s="11" customFormat="1" ht="24.95" customHeight="1" x14ac:dyDescent="0.35">
      <c r="A16" s="19" t="s">
        <v>14</v>
      </c>
      <c r="B16" s="15">
        <f t="shared" si="0"/>
        <v>14677</v>
      </c>
      <c r="C16" s="15">
        <v>6268</v>
      </c>
      <c r="D16" s="15">
        <v>8409</v>
      </c>
    </row>
    <row r="17" spans="1:4" s="11" customFormat="1" ht="24.95" customHeight="1" x14ac:dyDescent="0.35">
      <c r="A17" s="19" t="s">
        <v>15</v>
      </c>
      <c r="B17" s="15">
        <f t="shared" si="0"/>
        <v>11518</v>
      </c>
      <c r="C17" s="15">
        <v>5321</v>
      </c>
      <c r="D17" s="15">
        <v>6197</v>
      </c>
    </row>
    <row r="18" spans="1:4" s="11" customFormat="1" ht="24.95" customHeight="1" x14ac:dyDescent="0.35">
      <c r="A18" s="19" t="s">
        <v>16</v>
      </c>
      <c r="B18" s="15">
        <f t="shared" si="0"/>
        <v>4431</v>
      </c>
      <c r="C18" s="15">
        <v>1056</v>
      </c>
      <c r="D18" s="15">
        <v>3375</v>
      </c>
    </row>
    <row r="19" spans="1:4" s="11" customFormat="1" ht="24.95" customHeight="1" x14ac:dyDescent="0.35">
      <c r="A19" s="18" t="s">
        <v>17</v>
      </c>
      <c r="B19" s="15">
        <v>0</v>
      </c>
      <c r="C19" s="20">
        <v>0</v>
      </c>
      <c r="D19" s="20">
        <v>0</v>
      </c>
    </row>
    <row r="20" spans="1:4" s="11" customFormat="1" ht="24.95" customHeight="1" x14ac:dyDescent="0.35">
      <c r="A20" s="18" t="s">
        <v>18</v>
      </c>
      <c r="B20" s="15">
        <v>0</v>
      </c>
      <c r="C20" s="20">
        <v>0</v>
      </c>
      <c r="D20" s="20">
        <v>0</v>
      </c>
    </row>
    <row r="21" spans="1:4" ht="23.25" x14ac:dyDescent="0.35">
      <c r="B21" s="33" t="s">
        <v>4</v>
      </c>
      <c r="C21" s="33"/>
      <c r="D21" s="33"/>
    </row>
    <row r="22" spans="1:4" ht="18.75" customHeight="1" x14ac:dyDescent="0.35">
      <c r="A22" s="7" t="s">
        <v>3</v>
      </c>
      <c r="B22" s="21">
        <f>SUM(B23:B27,B31)</f>
        <v>100.01426675955739</v>
      </c>
      <c r="C22" s="21">
        <f>SUM(C23:C27,C31,C35,C36)</f>
        <v>99.999999999999986</v>
      </c>
      <c r="D22" s="21">
        <f>SUM(D23:D27,D31,D35,D36)</f>
        <v>99.97999999999999</v>
      </c>
    </row>
    <row r="23" spans="1:4" ht="24.95" customHeight="1" x14ac:dyDescent="0.35">
      <c r="A23" s="14" t="s">
        <v>7</v>
      </c>
      <c r="B23" s="22">
        <f>+B7/$B$6*100+0.02</f>
        <v>1.6631615482623785</v>
      </c>
      <c r="C23" s="22">
        <f>+C7/$C$6*100</f>
        <v>1.3709119793363165</v>
      </c>
      <c r="D23" s="22">
        <f>+D7/$D$6*100</f>
        <v>1.9747878686630331</v>
      </c>
    </row>
    <row r="24" spans="1:4" ht="24.95" customHeight="1" x14ac:dyDescent="0.35">
      <c r="A24" s="4" t="s">
        <v>6</v>
      </c>
      <c r="B24" s="22">
        <f t="shared" ref="B24:B25" si="1">+B8/$B$6*100</f>
        <v>28.919768777420025</v>
      </c>
      <c r="C24" s="22">
        <f>+C8/$C$6*100</f>
        <v>28.886298309075219</v>
      </c>
      <c r="D24" s="22">
        <f>+D8/$D$6*100-0.02</f>
        <v>28.940539046783744</v>
      </c>
    </row>
    <row r="25" spans="1:4" ht="24.95" customHeight="1" x14ac:dyDescent="0.35">
      <c r="A25" s="12" t="s">
        <v>8</v>
      </c>
      <c r="B25" s="22">
        <f t="shared" si="1"/>
        <v>28.730535314165206</v>
      </c>
      <c r="C25" s="22">
        <f>+C9/$C$6*100</f>
        <v>28.670861120159092</v>
      </c>
      <c r="D25" s="22">
        <f t="shared" ref="D25:D26" si="2">+D9/$D$6*100</f>
        <v>28.803224257105271</v>
      </c>
    </row>
    <row r="26" spans="1:4" ht="24.95" customHeight="1" x14ac:dyDescent="0.35">
      <c r="A26" s="12" t="s">
        <v>9</v>
      </c>
      <c r="B26" s="22">
        <f>+B10/$B$6*100</f>
        <v>17.126726794579699</v>
      </c>
      <c r="C26" s="22">
        <f>+C10/$C$6*100</f>
        <v>19.633928214271428</v>
      </c>
      <c r="D26" s="22">
        <f t="shared" si="2"/>
        <v>14.072712844822185</v>
      </c>
    </row>
    <row r="27" spans="1:4" ht="24.95" customHeight="1" x14ac:dyDescent="0.35">
      <c r="A27" s="4" t="s">
        <v>10</v>
      </c>
      <c r="B27" s="13">
        <f>SUM(B28:B30)+0.02</f>
        <v>13.963022839819994</v>
      </c>
      <c r="C27" s="13">
        <f t="shared" ref="C27:D27" si="3">SUM(C28:C30)</f>
        <v>14.211997051310625</v>
      </c>
      <c r="D27" s="13">
        <f t="shared" si="3"/>
        <v>13.672465039224285</v>
      </c>
    </row>
    <row r="28" spans="1:4" ht="24.95" customHeight="1" x14ac:dyDescent="0.35">
      <c r="A28" s="18" t="s">
        <v>11</v>
      </c>
      <c r="B28" s="22">
        <f>+B12/$B$6*100</f>
        <v>12.589830976545095</v>
      </c>
      <c r="C28" s="22">
        <f>(+C12/$C$6*100)</f>
        <v>13.242243975473306</v>
      </c>
      <c r="D28" s="22">
        <f t="shared" ref="D28:D36" si="4">+D12/$D$6*100</f>
        <v>11.795128810185089</v>
      </c>
    </row>
    <row r="29" spans="1:4" ht="24.95" customHeight="1" x14ac:dyDescent="0.35">
      <c r="A29" s="18" t="s">
        <v>12</v>
      </c>
      <c r="B29" s="22">
        <f>+B13/$B$6*100</f>
        <v>1.3531918632749</v>
      </c>
      <c r="C29" s="22">
        <f t="shared" ref="C29:C36" si="5">+C13/$C$6*100</f>
        <v>0.96975307583731918</v>
      </c>
      <c r="D29" s="22">
        <f>+D13/$D$6*100</f>
        <v>1.8202574115452348</v>
      </c>
    </row>
    <row r="30" spans="1:4" ht="24.95" customHeight="1" x14ac:dyDescent="0.35">
      <c r="A30" s="19" t="s">
        <v>19</v>
      </c>
      <c r="B30" s="22" t="s">
        <v>21</v>
      </c>
      <c r="C30" s="22">
        <f t="shared" si="5"/>
        <v>0</v>
      </c>
      <c r="D30" s="22">
        <f>+D14/$D$6*100</f>
        <v>5.707881749396148E-2</v>
      </c>
    </row>
    <row r="31" spans="1:4" ht="24.95" customHeight="1" x14ac:dyDescent="0.35">
      <c r="A31" s="4" t="s">
        <v>13</v>
      </c>
      <c r="B31" s="22">
        <f>SUM(B32:B34)</f>
        <v>9.611051485310087</v>
      </c>
      <c r="C31" s="22">
        <f>SUM(C32:C34)</f>
        <v>7.2260033258473193</v>
      </c>
      <c r="D31" s="22">
        <f>SUM(D32:D34)</f>
        <v>12.516270943401478</v>
      </c>
    </row>
    <row r="32" spans="1:4" ht="24.95" customHeight="1" x14ac:dyDescent="0.35">
      <c r="A32" s="19" t="s">
        <v>14</v>
      </c>
      <c r="B32" s="22">
        <f>+B16/$B$6*100</f>
        <v>4.6059362192221034</v>
      </c>
      <c r="C32" s="22">
        <f>+C16/$C$6*100</f>
        <v>3.5818575600166866</v>
      </c>
      <c r="D32" s="22">
        <f t="shared" si="4"/>
        <v>5.8533631256917324</v>
      </c>
    </row>
    <row r="33" spans="1:4" ht="24.95" customHeight="1" x14ac:dyDescent="0.35">
      <c r="A33" s="19" t="s">
        <v>15</v>
      </c>
      <c r="B33" s="22">
        <f>+B17/$B$6*100</f>
        <v>3.6145788221707562</v>
      </c>
      <c r="C33" s="22">
        <f t="shared" si="5"/>
        <v>3.0406930562936805</v>
      </c>
      <c r="D33" s="22">
        <f t="shared" si="4"/>
        <v>4.3136272196351131</v>
      </c>
    </row>
    <row r="34" spans="1:4" ht="24.95" customHeight="1" x14ac:dyDescent="0.35">
      <c r="A34" s="19" t="s">
        <v>16</v>
      </c>
      <c r="B34" s="22">
        <f>+B18/$B$6*100</f>
        <v>1.3905364439172267</v>
      </c>
      <c r="C34" s="22">
        <f t="shared" si="5"/>
        <v>0.60345270953695285</v>
      </c>
      <c r="D34" s="22">
        <f>+D18/$D$6*100</f>
        <v>2.3492805980746341</v>
      </c>
    </row>
    <row r="35" spans="1:4" ht="24.95" customHeight="1" x14ac:dyDescent="0.35">
      <c r="A35" s="18" t="s">
        <v>17</v>
      </c>
      <c r="B35" s="25">
        <f>+B19/$B$6*100</f>
        <v>0</v>
      </c>
      <c r="C35" s="22">
        <f t="shared" si="5"/>
        <v>0</v>
      </c>
      <c r="D35" s="22">
        <f t="shared" si="4"/>
        <v>0</v>
      </c>
    </row>
    <row r="36" spans="1:4" ht="24.95" customHeight="1" x14ac:dyDescent="0.35">
      <c r="A36" s="23" t="s">
        <v>18</v>
      </c>
      <c r="B36" s="26">
        <f>+B20/$B$6*100</f>
        <v>0</v>
      </c>
      <c r="C36" s="24">
        <f t="shared" si="5"/>
        <v>0</v>
      </c>
      <c r="D36" s="24">
        <f t="shared" si="4"/>
        <v>0</v>
      </c>
    </row>
    <row r="37" spans="1:4" ht="8.25" customHeight="1" x14ac:dyDescent="0.35">
      <c r="B37" s="13"/>
      <c r="C37" s="13"/>
      <c r="D37" s="13"/>
    </row>
    <row r="38" spans="1:4" ht="27" customHeight="1" x14ac:dyDescent="0.35">
      <c r="A38" s="31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  <ignoredErrors>
    <ignoredError sqref="B27:D27 B31:C31 D31 D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KKD Windows7 V.11_x86</cp:lastModifiedBy>
  <cp:lastPrinted>2016-06-26T08:06:04Z</cp:lastPrinted>
  <dcterms:created xsi:type="dcterms:W3CDTF">2000-11-20T04:06:35Z</dcterms:created>
  <dcterms:modified xsi:type="dcterms:W3CDTF">2017-01-20T02:49:58Z</dcterms:modified>
</cp:coreProperties>
</file>