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525" yWindow="-75" windowWidth="10065" windowHeight="8655" tabRatio="658"/>
  </bookViews>
  <sheets>
    <sheet name="ตารางที่7ok" sheetId="22" r:id="rId1"/>
  </sheets>
  <definedNames>
    <definedName name="_xlnm.Print_Area" localSheetId="0">ตารางที่7ok!$A$1:$D$38</definedName>
  </definedNames>
  <calcPr calcId="124519"/>
</workbook>
</file>

<file path=xl/calcChain.xml><?xml version="1.0" encoding="utf-8"?>
<calcChain xmlns="http://schemas.openxmlformats.org/spreadsheetml/2006/main">
  <c r="C15" i="22"/>
  <c r="D15"/>
  <c r="D11"/>
  <c r="C11"/>
  <c r="D6" l="1"/>
  <c r="B15"/>
  <c r="B11"/>
  <c r="C6"/>
  <c r="C28" s="1"/>
  <c r="B18"/>
  <c r="B17"/>
  <c r="B16"/>
  <c r="B14"/>
  <c r="B13"/>
  <c r="B10"/>
  <c r="B9"/>
  <c r="B8"/>
  <c r="B7"/>
  <c r="D23" l="1"/>
  <c r="D27"/>
  <c r="D24"/>
  <c r="D25"/>
  <c r="C26"/>
  <c r="B30"/>
  <c r="C27"/>
  <c r="C29"/>
  <c r="C32"/>
  <c r="C24"/>
  <c r="C23"/>
  <c r="B12"/>
  <c r="C36" l="1"/>
  <c r="C35"/>
  <c r="C33"/>
  <c r="C30"/>
  <c r="C34"/>
  <c r="B6"/>
  <c r="D28"/>
  <c r="D29"/>
  <c r="D32"/>
  <c r="D36"/>
  <c r="D33"/>
  <c r="D35"/>
  <c r="D34"/>
  <c r="D30"/>
  <c r="B28" l="1"/>
  <c r="B29"/>
  <c r="B23"/>
  <c r="C31"/>
  <c r="D31"/>
  <c r="B34"/>
  <c r="B32"/>
  <c r="B25"/>
  <c r="B24"/>
  <c r="B33"/>
  <c r="B35"/>
  <c r="B36"/>
  <c r="B31" l="1"/>
  <c r="B22"/>
</calcChain>
</file>

<file path=xl/sharedStrings.xml><?xml version="1.0" encoding="utf-8"?>
<sst xmlns="http://schemas.openxmlformats.org/spreadsheetml/2006/main" count="39" uniqueCount="24">
  <si>
    <t>รวม</t>
  </si>
  <si>
    <t>ชาย</t>
  </si>
  <si>
    <t>หญิง</t>
  </si>
  <si>
    <t>ยอดรวม</t>
  </si>
  <si>
    <t>ร้อยละ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</si>
  <si>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</si>
  <si>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</si>
  <si>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</si>
  <si>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</si>
  <si>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</si>
  <si>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</si>
  <si>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</si>
  <si>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</si>
  <si>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</si>
  <si>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</si>
  <si>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</si>
  <si>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</si>
  <si>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</si>
  <si>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</si>
  <si>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5.3  สายวิชาการศึกษา</t>
  </si>
  <si>
    <t>จำนวน (คน)</t>
  </si>
  <si>
    <t>ตารางที่ 7  จำนวน และร้อยละของผู้มีงานทำ จำแนกตามระดับการศึกษาที่สำเร็จ และเพศ</t>
  </si>
  <si>
    <t>แหล่งที่มา  :  สรุปผลการสำรวจโครงการสำรวจภาวะการทำงานของประชากรจังหวัดเลย ไตรมาสที่ 3 พ.ศ. 2559</t>
  </si>
  <si>
    <t xml:space="preserve">                พ.ศ. 2559 :  ไตรมาสที่ 3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</si>
</sst>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8" formatCode="#,##0.0"/>
    <numFmt numFmtId="190" formatCode="0.0"/>
    <numFmt numFmtId="192" formatCode="_-* #,##0.0_-;\-* #,##0.0_-;_-* &quot;-&quot;_-;_-@_-"/>
    <numFmt numFmtId="193" formatCode="_-* #,##0.000_-;\-* #,##0.000_-;_-* &quot;-&quot;_-;_-@_-"/>
  </numFmts>
  <fonts count="1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b/>
      <sz val="17"/>
      <name val="TH SarabunPSK"/>
      <family val="2"/>
    </font>
    <font>
      <sz val="17"/>
      <name val="TH SarabunPSK"/>
      <family val="2"/>
    </font>
    <font>
      <sz val="17"/>
      <color indexed="8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6" fillId="0" borderId="0" xfId="3" applyFont="1"/>
    <xf numFmtId="0" fontId="7" fillId="0" borderId="0" xfId="3" applyFont="1"/>
    <xf numFmtId="0" fontId="6" fillId="0" borderId="1" xfId="3" applyFont="1" applyBorder="1" applyAlignment="1">
      <alignment horizontal="right" vertical="center"/>
    </xf>
    <xf numFmtId="0" fontId="6" fillId="0" borderId="0" xfId="3" applyFont="1" applyBorder="1" applyAlignment="1">
      <alignment horizontal="center" vertical="center"/>
    </xf>
    <xf numFmtId="0" fontId="6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7" fillId="0" borderId="0" xfId="3" applyFont="1" applyAlignment="1" applyProtection="1">
      <alignment horizontal="left" vertical="center"/>
    </xf>
    <xf numFmtId="190" fontId="7" fillId="0" borderId="0" xfId="3" applyNumberFormat="1" applyFont="1"/>
    <xf numFmtId="0" fontId="6" fillId="0" borderId="0" xfId="3" applyFont="1" applyAlignment="1">
      <alignment horizontal="center"/>
    </xf>
    <xf numFmtId="0" fontId="6" fillId="0" borderId="1" xfId="3" applyFont="1" applyBorder="1" applyAlignment="1">
      <alignment horizontal="center" vertical="center"/>
    </xf>
    <xf numFmtId="0" fontId="8" fillId="0" borderId="0" xfId="3" applyFont="1" applyBorder="1" applyAlignment="1">
      <alignment vertical="center"/>
    </xf>
    <xf numFmtId="41" fontId="6" fillId="0" borderId="0" xfId="3" applyNumberFormat="1" applyFont="1"/>
    <xf numFmtId="41" fontId="6" fillId="0" borderId="0" xfId="3" applyNumberFormat="1" applyFont="1" applyFill="1" applyAlignment="1">
      <alignment horizontal="right"/>
    </xf>
    <xf numFmtId="41" fontId="6" fillId="0" borderId="0" xfId="3" applyNumberFormat="1" applyFont="1" applyFill="1" applyBorder="1" applyAlignment="1">
      <alignment horizontal="right"/>
    </xf>
    <xf numFmtId="41" fontId="7" fillId="0" borderId="0" xfId="3" applyNumberFormat="1" applyFont="1" applyAlignment="1">
      <alignment horizontal="right"/>
    </xf>
    <xf numFmtId="41" fontId="8" fillId="0" borderId="0" xfId="3" applyNumberFormat="1" applyFont="1" applyAlignment="1">
      <alignment horizontal="right"/>
    </xf>
    <xf numFmtId="41" fontId="7" fillId="0" borderId="0" xfId="3" applyNumberFormat="1" applyFont="1" applyAlignment="1">
      <alignment horizontal="right" vertical="center"/>
    </xf>
    <xf numFmtId="0" fontId="7" fillId="0" borderId="0" xfId="3" applyFont="1" applyBorder="1" applyAlignment="1" applyProtection="1">
      <alignment horizontal="left" vertical="center"/>
    </xf>
    <xf numFmtId="188" fontId="7" fillId="0" borderId="0" xfId="3" applyNumberFormat="1" applyFont="1" applyBorder="1" applyAlignment="1" applyProtection="1">
      <alignment horizontal="left" vertical="center"/>
    </xf>
    <xf numFmtId="41" fontId="7" fillId="0" borderId="0" xfId="3" applyNumberFormat="1" applyFont="1" applyBorder="1" applyAlignment="1">
      <alignment horizontal="right"/>
    </xf>
    <xf numFmtId="192" fontId="6" fillId="0" borderId="0" xfId="3" applyNumberFormat="1" applyFont="1" applyBorder="1" applyAlignment="1">
      <alignment horizontal="right" vertical="center"/>
    </xf>
    <xf numFmtId="192" fontId="7" fillId="0" borderId="0" xfId="3" applyNumberFormat="1" applyFont="1" applyBorder="1" applyAlignment="1">
      <alignment horizontal="right" vertical="center"/>
    </xf>
    <xf numFmtId="193" fontId="7" fillId="0" borderId="0" xfId="3" applyNumberFormat="1" applyFont="1" applyBorder="1" applyAlignment="1">
      <alignment horizontal="right" vertical="center"/>
    </xf>
    <xf numFmtId="0" fontId="7" fillId="0" borderId="2" xfId="3" applyFont="1" applyBorder="1" applyAlignment="1" applyProtection="1">
      <alignment horizontal="left" vertical="center"/>
    </xf>
    <xf numFmtId="193" fontId="7" fillId="0" borderId="2" xfId="3" applyNumberFormat="1" applyFont="1" applyBorder="1" applyAlignment="1">
      <alignment horizontal="right" vertical="center"/>
    </xf>
    <xf numFmtId="192" fontId="7" fillId="0" borderId="2" xfId="3" applyNumberFormat="1" applyFont="1" applyBorder="1" applyAlignment="1">
      <alignment horizontal="right" vertical="center"/>
    </xf>
    <xf numFmtId="0" fontId="9" fillId="0" borderId="0" xfId="0" applyFont="1" applyBorder="1"/>
    <xf numFmtId="0" fontId="3" fillId="2" borderId="0" xfId="0" applyFont="1" applyFill="1"/>
    <xf numFmtId="0" fontId="6" fillId="0" borderId="3" xfId="3" applyFont="1" applyBorder="1" applyAlignment="1">
      <alignment horizontal="center"/>
    </xf>
    <xf numFmtId="0" fontId="6" fillId="0" borderId="0" xfId="3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K38"/>
  <sheetViews>
    <sheetView showGridLines="0" tabSelected="1" view="pageBreakPreview" zoomScale="80" zoomScaleNormal="75" zoomScaleSheetLayoutView="80" workbookViewId="0">
      <selection activeCell="A29" sqref="A29"/>
    </sheetView>
  </sheetViews>
  <sheetFormatPr defaultRowHeight="30.75" customHeight="1"/>
  <cols>
    <col min="1" max="1" width="40.42578125" style="6" customWidth="1"/>
    <col min="2" max="4" width="21.7109375" style="6" customWidth="1"/>
    <col min="5" max="16384" width="9.140625" style="6"/>
  </cols>
  <sheetData>
    <row r="1" spans="1:4" s="5" customFormat="1" ht="22.5">
      <c r="A1" s="5" t="s">
        <v>21</v>
      </c>
      <c r="B1" s="6"/>
      <c r="C1" s="6"/>
      <c r="D1" s="6"/>
    </row>
    <row r="2" spans="1:4" s="4" customFormat="1" ht="22.5">
      <c r="A2" s="3" t="s">
        <v>23</v>
      </c>
    </row>
    <row r="3" spans="1:4" ht="8.25" customHeight="1">
      <c r="A3" s="5"/>
    </row>
    <row r="4" spans="1:4" s="5" customFormat="1" ht="26.1" customHeight="1">
      <c r="A4" s="14" t="s">
        <v>5</v>
      </c>
      <c r="B4" s="7" t="s">
        <v>0</v>
      </c>
      <c r="C4" s="7" t="s">
        <v>1</v>
      </c>
      <c r="D4" s="7" t="s">
        <v>2</v>
      </c>
    </row>
    <row r="5" spans="1:4" s="5" customFormat="1" ht="22.5">
      <c r="A5" s="16"/>
      <c r="B5" s="33" t="s">
        <v>20</v>
      </c>
      <c r="C5" s="33"/>
      <c r="D5" s="33"/>
    </row>
    <row r="6" spans="1:4" s="9" customFormat="1" ht="21" customHeight="1">
      <c r="A6" s="13" t="s">
        <v>3</v>
      </c>
      <c r="B6" s="17">
        <f>SUM(C6:D6)</f>
        <v>312796</v>
      </c>
      <c r="C6" s="18">
        <f>C7+C8+C9+C10+C11+C15+C19+C20</f>
        <v>168801</v>
      </c>
      <c r="D6" s="18">
        <f>D7+D8+D9+D10+D11+D15+D19+D20</f>
        <v>143995</v>
      </c>
    </row>
    <row r="7" spans="1:4" s="10" customFormat="1" ht="24.95" customHeight="1">
      <c r="A7" s="15" t="s">
        <v>7</v>
      </c>
      <c r="B7" s="19">
        <f>SUM(C7:D7)</f>
        <v>8764</v>
      </c>
      <c r="C7" s="19">
        <v>3570</v>
      </c>
      <c r="D7" s="20">
        <v>5194</v>
      </c>
    </row>
    <row r="8" spans="1:4" s="10" customFormat="1" ht="24.95" customHeight="1">
      <c r="A8" s="6" t="s">
        <v>6</v>
      </c>
      <c r="B8" s="19">
        <f t="shared" ref="B8:B18" si="0">SUM(C8:D8)</f>
        <v>83431</v>
      </c>
      <c r="C8" s="20">
        <v>44553</v>
      </c>
      <c r="D8" s="20">
        <v>38878</v>
      </c>
    </row>
    <row r="9" spans="1:4" s="10" customFormat="1" ht="24.95" customHeight="1">
      <c r="A9" s="11" t="s">
        <v>8</v>
      </c>
      <c r="B9" s="19">
        <f t="shared" si="0"/>
        <v>105770</v>
      </c>
      <c r="C9" s="20">
        <v>55625</v>
      </c>
      <c r="D9" s="20">
        <v>50145</v>
      </c>
    </row>
    <row r="10" spans="1:4" s="10" customFormat="1" ht="24.95" customHeight="1">
      <c r="A10" s="11" t="s">
        <v>9</v>
      </c>
      <c r="B10" s="19">
        <f t="shared" si="0"/>
        <v>45846</v>
      </c>
      <c r="C10" s="20">
        <v>29204</v>
      </c>
      <c r="D10" s="20">
        <v>16642</v>
      </c>
    </row>
    <row r="11" spans="1:4" ht="24.95" customHeight="1">
      <c r="A11" s="6" t="s">
        <v>10</v>
      </c>
      <c r="B11" s="19">
        <f>SUM(C11:D11)</f>
        <v>44519</v>
      </c>
      <c r="C11" s="21">
        <f>C12+C13+C14</f>
        <v>24274</v>
      </c>
      <c r="D11" s="21">
        <f>D12+D13+D14</f>
        <v>20245</v>
      </c>
    </row>
    <row r="12" spans="1:4" ht="24.95" customHeight="1">
      <c r="A12" s="22" t="s">
        <v>11</v>
      </c>
      <c r="B12" s="19">
        <f t="shared" si="0"/>
        <v>40550</v>
      </c>
      <c r="C12" s="20">
        <v>21303</v>
      </c>
      <c r="D12" s="20">
        <v>19247</v>
      </c>
    </row>
    <row r="13" spans="1:4" ht="24.95" customHeight="1">
      <c r="A13" s="22" t="s">
        <v>12</v>
      </c>
      <c r="B13" s="19">
        <f t="shared" si="0"/>
        <v>3969</v>
      </c>
      <c r="C13" s="20">
        <v>2971</v>
      </c>
      <c r="D13" s="20">
        <v>998</v>
      </c>
    </row>
    <row r="14" spans="1:4" ht="24.95" customHeight="1">
      <c r="A14" s="23" t="s">
        <v>19</v>
      </c>
      <c r="B14" s="19">
        <f t="shared" si="0"/>
        <v>0</v>
      </c>
      <c r="C14" s="19">
        <v>0</v>
      </c>
      <c r="D14" s="19">
        <v>0</v>
      </c>
    </row>
    <row r="15" spans="1:4" ht="24.95" customHeight="1">
      <c r="A15" s="6" t="s">
        <v>13</v>
      </c>
      <c r="B15" s="19">
        <f t="shared" si="0"/>
        <v>24466</v>
      </c>
      <c r="C15" s="21">
        <f>C16+C17+C18</f>
        <v>11575</v>
      </c>
      <c r="D15" s="21">
        <f>D16+D17+D18</f>
        <v>12891</v>
      </c>
    </row>
    <row r="16" spans="1:4" s="10" customFormat="1" ht="24.95" customHeight="1">
      <c r="A16" s="23" t="s">
        <v>14</v>
      </c>
      <c r="B16" s="19">
        <f t="shared" si="0"/>
        <v>11865</v>
      </c>
      <c r="C16" s="19">
        <v>5870</v>
      </c>
      <c r="D16" s="19">
        <v>5995</v>
      </c>
    </row>
    <row r="17" spans="1:4" s="10" customFormat="1" ht="24.95" customHeight="1">
      <c r="A17" s="23" t="s">
        <v>15</v>
      </c>
      <c r="B17" s="19">
        <f t="shared" si="0"/>
        <v>7634</v>
      </c>
      <c r="C17" s="19">
        <v>3991</v>
      </c>
      <c r="D17" s="19">
        <v>3643</v>
      </c>
    </row>
    <row r="18" spans="1:4" s="10" customFormat="1" ht="24.95" customHeight="1">
      <c r="A18" s="23" t="s">
        <v>16</v>
      </c>
      <c r="B18" s="19">
        <f t="shared" si="0"/>
        <v>4967</v>
      </c>
      <c r="C18" s="19">
        <v>1714</v>
      </c>
      <c r="D18" s="19">
        <v>3253</v>
      </c>
    </row>
    <row r="19" spans="1:4" s="10" customFormat="1" ht="24.95" customHeight="1">
      <c r="A19" s="22" t="s">
        <v>17</v>
      </c>
      <c r="B19" s="19">
        <v>0</v>
      </c>
      <c r="C19" s="24">
        <v>0</v>
      </c>
      <c r="D19" s="24">
        <v>0</v>
      </c>
    </row>
    <row r="20" spans="1:4" s="10" customFormat="1" ht="24.95" customHeight="1">
      <c r="A20" s="22" t="s">
        <v>18</v>
      </c>
      <c r="B20" s="19">
        <v>0</v>
      </c>
      <c r="C20" s="24">
        <v>0</v>
      </c>
      <c r="D20" s="24">
        <v>0</v>
      </c>
    </row>
    <row r="21" spans="1:4" ht="22.5">
      <c r="B21" s="34" t="s">
        <v>4</v>
      </c>
      <c r="C21" s="34"/>
      <c r="D21" s="34"/>
    </row>
    <row r="22" spans="1:4" ht="18.75" customHeight="1">
      <c r="A22" s="8" t="s">
        <v>3</v>
      </c>
      <c r="B22" s="25">
        <f>SUM(B23:B27,B31)</f>
        <v>100.01056407370938</v>
      </c>
      <c r="C22" s="25">
        <v>100</v>
      </c>
      <c r="D22" s="25">
        <v>100</v>
      </c>
    </row>
    <row r="23" spans="1:4" ht="24.95" customHeight="1">
      <c r="A23" s="15" t="s">
        <v>7</v>
      </c>
      <c r="B23" s="26">
        <f t="shared" ref="B23:B25" si="1">+B7/$B$6*100</f>
        <v>2.801826110308316</v>
      </c>
      <c r="C23" s="26">
        <f>+C7/$C$6*100</f>
        <v>2.1149163808271276</v>
      </c>
      <c r="D23" s="26">
        <f>+D7/$D$6*100</f>
        <v>3.6070696899197889</v>
      </c>
    </row>
    <row r="24" spans="1:4" ht="24.95" customHeight="1">
      <c r="A24" s="6" t="s">
        <v>6</v>
      </c>
      <c r="B24" s="26">
        <f t="shared" si="1"/>
        <v>26.67265566055832</v>
      </c>
      <c r="C24" s="26">
        <f>+C8/$C$6*100</f>
        <v>26.393800984591326</v>
      </c>
      <c r="D24" s="26">
        <f t="shared" ref="D24:D27" si="2">+D8/$D$6*100</f>
        <v>26.999548595437339</v>
      </c>
    </row>
    <row r="25" spans="1:4" ht="24.95" customHeight="1">
      <c r="A25" s="11" t="s">
        <v>8</v>
      </c>
      <c r="B25" s="26">
        <f t="shared" si="1"/>
        <v>33.814371027762505</v>
      </c>
      <c r="C25" s="26">
        <v>32.9</v>
      </c>
      <c r="D25" s="26">
        <f t="shared" si="2"/>
        <v>34.824125837702695</v>
      </c>
    </row>
    <row r="26" spans="1:4" ht="24.95" customHeight="1">
      <c r="A26" s="11" t="s">
        <v>9</v>
      </c>
      <c r="B26" s="26">
        <v>14.6</v>
      </c>
      <c r="C26" s="26">
        <f>+C10/$C$6*100</f>
        <v>17.300845374138778</v>
      </c>
      <c r="D26" s="26">
        <v>11.5</v>
      </c>
    </row>
    <row r="27" spans="1:4" ht="24.95" customHeight="1">
      <c r="A27" s="6" t="s">
        <v>10</v>
      </c>
      <c r="B27" s="26">
        <v>14.3</v>
      </c>
      <c r="C27" s="26">
        <f t="shared" ref="C27:C29" si="3">+C11/$C$6*100</f>
        <v>14.380246562520362</v>
      </c>
      <c r="D27" s="26">
        <f t="shared" si="2"/>
        <v>14.059515955415119</v>
      </c>
    </row>
    <row r="28" spans="1:4" ht="24.95" customHeight="1">
      <c r="A28" s="22" t="s">
        <v>11</v>
      </c>
      <c r="B28" s="26">
        <f t="shared" ref="B28:B29" si="4">+B12/$B$6*100</f>
        <v>12.963720763692629</v>
      </c>
      <c r="C28" s="26">
        <f t="shared" si="3"/>
        <v>12.620185899372634</v>
      </c>
      <c r="D28" s="26">
        <f t="shared" ref="D28:D36" si="5">+D12/$D$6*100</f>
        <v>13.366436334594949</v>
      </c>
    </row>
    <row r="29" spans="1:4" ht="24.95" customHeight="1">
      <c r="A29" s="22" t="s">
        <v>12</v>
      </c>
      <c r="B29" s="26">
        <f t="shared" si="4"/>
        <v>1.2688781186460185</v>
      </c>
      <c r="C29" s="26">
        <f t="shared" si="3"/>
        <v>1.7600606631477302</v>
      </c>
      <c r="D29" s="26">
        <f>+D13/$D$6*100</f>
        <v>0.69307962082016727</v>
      </c>
    </row>
    <row r="30" spans="1:4" ht="24.95" customHeight="1">
      <c r="A30" s="23" t="s">
        <v>19</v>
      </c>
      <c r="B30" s="26">
        <f t="shared" ref="B30:C36" si="6">+B14/$C$6*100</f>
        <v>0</v>
      </c>
      <c r="C30" s="26">
        <f t="shared" si="6"/>
        <v>0</v>
      </c>
      <c r="D30" s="26">
        <f>+D14/$D$6*100</f>
        <v>0</v>
      </c>
    </row>
    <row r="31" spans="1:4" ht="24.95" customHeight="1">
      <c r="A31" s="6" t="s">
        <v>13</v>
      </c>
      <c r="B31" s="26">
        <f>SUM(B32:B34)</f>
        <v>7.8217112750802436</v>
      </c>
      <c r="C31" s="26">
        <f>SUM(C32:C34)</f>
        <v>6.8571868650067245</v>
      </c>
      <c r="D31" s="26">
        <f>SUM(D32:D34)</f>
        <v>8.952394180353485</v>
      </c>
    </row>
    <row r="32" spans="1:4" ht="24.95" customHeight="1">
      <c r="A32" s="23" t="s">
        <v>14</v>
      </c>
      <c r="B32" s="26">
        <f>+B16/$B$6*100</f>
        <v>3.7932070742592616</v>
      </c>
      <c r="C32" s="26">
        <f>+C16/$C$6*100</f>
        <v>3.4774675505476869</v>
      </c>
      <c r="D32" s="26">
        <f t="shared" si="5"/>
        <v>4.1633390048265566</v>
      </c>
    </row>
    <row r="33" spans="1:11" ht="24.95" customHeight="1">
      <c r="A33" s="23" t="s">
        <v>15</v>
      </c>
      <c r="B33" s="26">
        <f>+B17/$B$6*100</f>
        <v>2.4405682937121957</v>
      </c>
      <c r="C33" s="26">
        <f t="shared" si="6"/>
        <v>2.3643224862411953</v>
      </c>
      <c r="D33" s="26">
        <f t="shared" si="5"/>
        <v>2.5299489565609918</v>
      </c>
    </row>
    <row r="34" spans="1:11" ht="24.95" customHeight="1">
      <c r="A34" s="23" t="s">
        <v>16</v>
      </c>
      <c r="B34" s="26">
        <f>+B18/$B$6*100</f>
        <v>1.5879359071087864</v>
      </c>
      <c r="C34" s="26">
        <f t="shared" si="6"/>
        <v>1.0153968282178423</v>
      </c>
      <c r="D34" s="26">
        <f>+D18/$D$6*100</f>
        <v>2.2591062189659361</v>
      </c>
    </row>
    <row r="35" spans="1:11" ht="24.95" customHeight="1">
      <c r="A35" s="22" t="s">
        <v>17</v>
      </c>
      <c r="B35" s="27">
        <f>+B19/$B$6*100</f>
        <v>0</v>
      </c>
      <c r="C35" s="26">
        <f t="shared" si="6"/>
        <v>0</v>
      </c>
      <c r="D35" s="26">
        <f t="shared" si="5"/>
        <v>0</v>
      </c>
    </row>
    <row r="36" spans="1:11" ht="24.95" customHeight="1">
      <c r="A36" s="28" t="s">
        <v>18</v>
      </c>
      <c r="B36" s="29">
        <f>+B20/$B$6*100</f>
        <v>0</v>
      </c>
      <c r="C36" s="30">
        <f t="shared" si="6"/>
        <v>0</v>
      </c>
      <c r="D36" s="30">
        <f t="shared" si="5"/>
        <v>0</v>
      </c>
    </row>
    <row r="37" spans="1:11" ht="8.25" customHeight="1">
      <c r="B37" s="12"/>
      <c r="C37" s="12"/>
      <c r="D37" s="12"/>
    </row>
    <row r="38" spans="1:11" s="1" customFormat="1" ht="23.25">
      <c r="A38" s="31" t="s">
        <v>22</v>
      </c>
      <c r="B38" s="2"/>
      <c r="C38" s="2"/>
      <c r="D38" s="2"/>
      <c r="E38" s="32"/>
      <c r="F38" s="32"/>
      <c r="G38" s="32"/>
      <c r="H38" s="32"/>
      <c r="I38" s="32"/>
      <c r="J38" s="32"/>
      <c r="K38" s="32"/>
    </row>
  </sheetData>
  <mergeCells count="2">
    <mergeCell ref="B5:D5"/>
    <mergeCell ref="B21:D21"/>
  </mergeCells>
  <pageMargins left="0.98425196850393704" right="0.78740157480314965" top="0.70866141732283472" bottom="0.23622047244094491" header="0.31496062992125984" footer="0.62992125984251968"/>
  <pageSetup paperSize="9" scale="85" firstPageNumber="12" orientation="portrait" useFirstPageNumber="1" r:id="rId1"/>
  <headerFooter alignWithMargins="0"/>
  <ignoredErrors>
    <ignoredError sqref="B31:C31 D3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ตารางที่7ok</vt:lpstr>
      <vt:lpstr>ตารางที่7ok!Print_Area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2011-05-28T02:52:09Z</cp:lastPrinted>
  <dcterms:created xsi:type="dcterms:W3CDTF">2000-11-20T04:06:35Z</dcterms:created>
  <dcterms:modified xsi:type="dcterms:W3CDTF">2011-05-28T10:00:03Z</dcterms:modified>
</cp:coreProperties>
</file>