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รชฎพร\รายงานสรง\2565\ไตรมาส 2\รูปเล่มรายงาน_Rev01\"/>
    </mc:Choice>
  </mc:AlternateContent>
  <bookViews>
    <workbookView xWindow="0" yWindow="0" windowWidth="20490" windowHeight="7650"/>
  </bookViews>
  <sheets>
    <sheet name="ตารางที่6" sheetId="1" r:id="rId1"/>
  </sheets>
  <definedNames>
    <definedName name="_xlnm.Print_Area" localSheetId="0">ตารางที่6!$A$1:$D$26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N23" i="1"/>
  <c r="H23" i="1"/>
  <c r="G23" i="1"/>
  <c r="F23" i="1"/>
  <c r="D23" i="1"/>
  <c r="P23" i="1" s="1"/>
  <c r="C23" i="1"/>
  <c r="O23" i="1" s="1"/>
  <c r="B23" i="1"/>
  <c r="J23" i="1" s="1"/>
  <c r="P22" i="1"/>
  <c r="K22" i="1"/>
  <c r="H22" i="1"/>
  <c r="L22" i="1" s="1"/>
  <c r="G22" i="1"/>
  <c r="F22" i="1"/>
  <c r="J22" i="1" s="1"/>
  <c r="D22" i="1"/>
  <c r="C22" i="1"/>
  <c r="O22" i="1" s="1"/>
  <c r="B22" i="1"/>
  <c r="N22" i="1" s="1"/>
  <c r="N21" i="1"/>
  <c r="H21" i="1"/>
  <c r="G21" i="1"/>
  <c r="F21" i="1"/>
  <c r="D21" i="1"/>
  <c r="P21" i="1" s="1"/>
  <c r="C21" i="1"/>
  <c r="O21" i="1" s="1"/>
  <c r="B21" i="1"/>
  <c r="J21" i="1" s="1"/>
  <c r="P20" i="1"/>
  <c r="K20" i="1"/>
  <c r="H20" i="1"/>
  <c r="L20" i="1" s="1"/>
  <c r="G20" i="1"/>
  <c r="F20" i="1"/>
  <c r="J20" i="1" s="1"/>
  <c r="D20" i="1"/>
  <c r="C20" i="1"/>
  <c r="O20" i="1" s="1"/>
  <c r="B20" i="1"/>
  <c r="N20" i="1" s="1"/>
  <c r="P19" i="1"/>
  <c r="N19" i="1"/>
  <c r="K19" i="1"/>
  <c r="H19" i="1"/>
  <c r="G19" i="1"/>
  <c r="F19" i="1"/>
  <c r="D19" i="1"/>
  <c r="L19" i="1" s="1"/>
  <c r="C19" i="1"/>
  <c r="O19" i="1" s="1"/>
  <c r="B19" i="1"/>
  <c r="J19" i="1" s="1"/>
  <c r="P18" i="1"/>
  <c r="K18" i="1"/>
  <c r="H18" i="1"/>
  <c r="L18" i="1" s="1"/>
  <c r="G18" i="1"/>
  <c r="F18" i="1"/>
  <c r="J18" i="1" s="1"/>
  <c r="D18" i="1"/>
  <c r="C18" i="1"/>
  <c r="O18" i="1" s="1"/>
  <c r="B18" i="1"/>
  <c r="N18" i="1" s="1"/>
  <c r="O17" i="1"/>
  <c r="L17" i="1"/>
  <c r="J17" i="1"/>
  <c r="H17" i="1"/>
  <c r="G17" i="1"/>
  <c r="F17" i="1"/>
  <c r="C17" i="1"/>
  <c r="K17" i="1" s="1"/>
  <c r="B17" i="1"/>
  <c r="N17" i="1" s="1"/>
  <c r="P16" i="1"/>
  <c r="N16" i="1"/>
  <c r="H16" i="1"/>
  <c r="G16" i="1"/>
  <c r="F16" i="1"/>
  <c r="J16" i="1" s="1"/>
  <c r="D16" i="1"/>
  <c r="L16" i="1" s="1"/>
  <c r="C16" i="1"/>
  <c r="O16" i="1" s="1"/>
  <c r="O15" i="1" s="1"/>
  <c r="B16" i="1"/>
  <c r="P15" i="1" l="1"/>
  <c r="N15" i="1"/>
  <c r="K16" i="1"/>
  <c r="K21" i="1"/>
  <c r="K23" i="1"/>
  <c r="L21" i="1"/>
  <c r="L23" i="1"/>
</calcChain>
</file>

<file path=xl/sharedStrings.xml><?xml version="1.0" encoding="utf-8"?>
<sst xmlns="http://schemas.openxmlformats.org/spreadsheetml/2006/main" count="29" uniqueCount="19">
  <si>
    <t>ตารางที่ 6 จำนวนและร้อยละของผู้มีงานทำ จำแนกตามชั่วโมงการทำงานต่อสัปดาห์และเพศ</t>
  </si>
  <si>
    <t>ชั่วโมงการทำงาน</t>
  </si>
  <si>
    <t xml:space="preserve">                      รวม</t>
  </si>
  <si>
    <t>ชาย</t>
  </si>
  <si>
    <t xml:space="preserve">   หญิง</t>
  </si>
  <si>
    <t xml:space="preserve">                     จำนวน</t>
  </si>
  <si>
    <t>ยอดรวม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</si>
  <si>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</si>
  <si>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2.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</si>
  <si>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</si>
  <si>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</si>
  <si>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</si>
  <si>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</si>
  <si>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</si>
  <si>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</si>
  <si>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</si>
  <si>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</si>
  <si>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</si>
  <si>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r>
      <t xml:space="preserve">                     1/</t>
    </r>
    <r>
      <rPr>
        <sz val="12"/>
        <color indexed="8"/>
        <rFont val="TH SarabunPSK"/>
        <family val="2"/>
      </rPr>
      <t xml:space="preserve"> ผู้ที่มีงานประจำซึ่งไม่ได้ทำงานในสัปดาห์แห่งการสำรวจ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</si>
</sst>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vertAlign val="superscript"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2"/>
      <color rgb="FF000000"/>
      <name val="TH SarabunPSK"/>
      <family val="2"/>
    </font>
    <font>
      <sz val="12"/>
      <color indexed="8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2" fillId="0" borderId="2" xfId="2" applyFont="1" applyBorder="1" applyAlignment="1">
      <alignment horizontal="left"/>
    </xf>
    <xf numFmtId="0" fontId="2" fillId="0" borderId="2" xfId="2" applyFont="1" applyBorder="1"/>
    <xf numFmtId="0" fontId="2" fillId="0" borderId="0" xfId="2" applyFont="1" applyAlignment="1">
      <alignment horizontal="center"/>
    </xf>
    <xf numFmtId="165" fontId="2" fillId="0" borderId="0" xfId="1" applyNumberFormat="1" applyFont="1" applyAlignment="1">
      <alignment horizontal="right"/>
    </xf>
    <xf numFmtId="0" fontId="2" fillId="0" borderId="0" xfId="2" applyFont="1" applyAlignment="1">
      <alignment vertical="center"/>
    </xf>
    <xf numFmtId="0" fontId="3" fillId="0" borderId="0" xfId="2" applyFont="1" applyAlignment="1">
      <alignment horizontal="left"/>
    </xf>
    <xf numFmtId="165" fontId="3" fillId="0" borderId="0" xfId="1" applyNumberFormat="1" applyFont="1" applyAlignment="1">
      <alignment horizontal="right"/>
    </xf>
    <xf numFmtId="0" fontId="3" fillId="0" borderId="0" xfId="2" applyFont="1" applyAlignment="1">
      <alignment vertical="center"/>
    </xf>
    <xf numFmtId="17" fontId="3" fillId="0" borderId="0" xfId="2" applyNumberFormat="1" applyFont="1" applyAlignment="1">
      <alignment horizontal="left"/>
    </xf>
    <xf numFmtId="3" fontId="2" fillId="0" borderId="0" xfId="2" applyNumberFormat="1" applyFont="1"/>
    <xf numFmtId="166" fontId="5" fillId="0" borderId="0" xfId="2" applyNumberFormat="1" applyFont="1" applyAlignment="1">
      <alignment horizontal="right"/>
    </xf>
    <xf numFmtId="166" fontId="2" fillId="0" borderId="0" xfId="2" applyNumberFormat="1" applyFont="1" applyAlignment="1">
      <alignment vertical="center"/>
    </xf>
    <xf numFmtId="166" fontId="6" fillId="0" borderId="0" xfId="2" applyNumberFormat="1" applyFont="1" applyBorder="1" applyAlignment="1">
      <alignment horizontal="right"/>
    </xf>
    <xf numFmtId="166" fontId="3" fillId="0" borderId="0" xfId="2" applyNumberFormat="1" applyFont="1" applyAlignment="1">
      <alignment vertical="center"/>
    </xf>
    <xf numFmtId="166" fontId="3" fillId="2" borderId="0" xfId="2" applyNumberFormat="1" applyFont="1" applyFill="1" applyAlignment="1">
      <alignment vertical="center"/>
    </xf>
    <xf numFmtId="0" fontId="3" fillId="0" borderId="3" xfId="2" applyFont="1" applyBorder="1" applyAlignment="1">
      <alignment horizontal="left"/>
    </xf>
    <xf numFmtId="166" fontId="6" fillId="0" borderId="3" xfId="2" applyNumberFormat="1" applyFont="1" applyBorder="1" applyAlignment="1">
      <alignment horizontal="right"/>
    </xf>
    <xf numFmtId="166" fontId="6" fillId="0" borderId="0" xfId="2" applyNumberFormat="1" applyFont="1" applyAlignment="1">
      <alignment horizontal="right"/>
    </xf>
    <xf numFmtId="0" fontId="7" fillId="0" borderId="0" xfId="2" applyFont="1"/>
    <xf numFmtId="165" fontId="8" fillId="0" borderId="0" xfId="3" applyNumberFormat="1" applyFont="1" applyBorder="1" applyAlignment="1">
      <alignment horizontal="right"/>
    </xf>
    <xf numFmtId="166" fontId="8" fillId="0" borderId="0" xfId="2" applyNumberFormat="1" applyFont="1" applyAlignment="1">
      <alignment horizontal="right"/>
    </xf>
    <xf numFmtId="165" fontId="9" fillId="0" borderId="0" xfId="3" applyNumberFormat="1" applyFont="1" applyBorder="1" applyAlignment="1">
      <alignment horizontal="right"/>
    </xf>
    <xf numFmtId="0" fontId="10" fillId="0" borderId="0" xfId="2" applyFont="1" applyAlignment="1">
      <alignment horizontal="left"/>
    </xf>
    <xf numFmtId="3" fontId="7" fillId="0" borderId="0" xfId="2" applyNumberFormat="1" applyFont="1"/>
    <xf numFmtId="3" fontId="12" fillId="0" borderId="0" xfId="2" applyNumberFormat="1" applyFont="1"/>
    <xf numFmtId="0" fontId="2" fillId="0" borderId="0" xfId="2" applyFont="1" applyAlignment="1">
      <alignment horizontal="left"/>
    </xf>
  </cellXfs>
  <cellStyles count="4">
    <cellStyle name="Comma" xfId="1" builtinId="3"/>
    <cellStyle name="Normal" xfId="0" builtinId="0"/>
    <cellStyle name="Normal 2" xfId="2"/>
    <cellStyle name="เครื่องหมายจุลภา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abSelected="1" topLeftCell="A16" zoomScaleNormal="100" zoomScaleSheetLayoutView="80" workbookViewId="0">
      <selection activeCell="H28" sqref="H28"/>
    </sheetView>
  </sheetViews>
  <sheetFormatPr defaultRowHeight="21.75" x14ac:dyDescent="0.5"/>
  <cols>
    <col min="1" max="1" width="31.7109375" style="2" customWidth="1"/>
    <col min="2" max="2" width="21.85546875" style="2" customWidth="1"/>
    <col min="3" max="3" width="19" style="2" customWidth="1"/>
    <col min="4" max="4" width="20.28515625" style="2" customWidth="1"/>
    <col min="5" max="16384" width="9.140625" style="2"/>
  </cols>
  <sheetData>
    <row r="1" spans="1:16" s="1" customFormat="1" ht="22.5" customHeight="1" x14ac:dyDescent="0.5">
      <c r="A1" s="1" t="s">
        <v>0</v>
      </c>
    </row>
    <row r="2" spans="1:16" ht="13.5" customHeight="1" x14ac:dyDescent="0.5">
      <c r="A2" s="1"/>
      <c r="B2" s="1"/>
      <c r="C2" s="1"/>
      <c r="D2" s="1"/>
    </row>
    <row r="3" spans="1:16" s="1" customFormat="1" ht="24" customHeight="1" x14ac:dyDescent="0.5">
      <c r="A3" s="3" t="s">
        <v>1</v>
      </c>
      <c r="B3" s="4" t="s">
        <v>2</v>
      </c>
      <c r="C3" s="4" t="s">
        <v>3</v>
      </c>
      <c r="D3" s="4" t="s">
        <v>4</v>
      </c>
    </row>
    <row r="4" spans="1:16" s="1" customFormat="1" ht="30.75" customHeight="1" x14ac:dyDescent="0.5">
      <c r="A4" s="5"/>
      <c r="C4" s="6" t="s">
        <v>5</v>
      </c>
      <c r="D4" s="7"/>
    </row>
    <row r="5" spans="1:16" s="10" customFormat="1" ht="30.75" customHeight="1" x14ac:dyDescent="0.5">
      <c r="A5" s="8" t="s">
        <v>6</v>
      </c>
      <c r="B5" s="9">
        <v>527158.15</v>
      </c>
      <c r="C5" s="9">
        <v>284251.78000000003</v>
      </c>
      <c r="D5" s="9">
        <v>242906.37</v>
      </c>
    </row>
    <row r="6" spans="1:16" s="13" customFormat="1" ht="30.75" customHeight="1" x14ac:dyDescent="0.5">
      <c r="A6" s="11" t="s">
        <v>7</v>
      </c>
      <c r="B6" s="12">
        <v>4216.4799999999996</v>
      </c>
      <c r="C6" s="12">
        <v>2062.11</v>
      </c>
      <c r="D6" s="12">
        <v>2154.37</v>
      </c>
    </row>
    <row r="7" spans="1:16" s="13" customFormat="1" ht="30.75" customHeight="1" x14ac:dyDescent="0.5">
      <c r="A7" s="11" t="s">
        <v>8</v>
      </c>
      <c r="B7" s="12">
        <v>513.27</v>
      </c>
      <c r="C7" s="12">
        <v>513.27</v>
      </c>
      <c r="D7" s="12" t="s">
        <v>9</v>
      </c>
    </row>
    <row r="8" spans="1:16" s="13" customFormat="1" ht="30.75" customHeight="1" x14ac:dyDescent="0.5">
      <c r="A8" s="14" t="s">
        <v>10</v>
      </c>
      <c r="B8" s="12">
        <v>2431.5100000000002</v>
      </c>
      <c r="C8" s="12">
        <v>2087.58</v>
      </c>
      <c r="D8" s="12">
        <v>343.93</v>
      </c>
    </row>
    <row r="9" spans="1:16" s="13" customFormat="1" ht="30.75" customHeight="1" x14ac:dyDescent="0.5">
      <c r="A9" s="11" t="s">
        <v>11</v>
      </c>
      <c r="B9" s="12">
        <v>6650.07</v>
      </c>
      <c r="C9" s="12">
        <v>2879.54</v>
      </c>
      <c r="D9" s="12">
        <v>3770.53</v>
      </c>
    </row>
    <row r="10" spans="1:16" s="13" customFormat="1" ht="30.75" customHeight="1" x14ac:dyDescent="0.5">
      <c r="A10" s="11" t="s">
        <v>12</v>
      </c>
      <c r="B10" s="12">
        <v>25651.08</v>
      </c>
      <c r="C10" s="12">
        <v>16650.96</v>
      </c>
      <c r="D10" s="12">
        <v>9000.1200000000008</v>
      </c>
    </row>
    <row r="11" spans="1:16" ht="30.75" customHeight="1" x14ac:dyDescent="0.5">
      <c r="A11" s="11" t="s">
        <v>13</v>
      </c>
      <c r="B11" s="12">
        <v>43901.78</v>
      </c>
      <c r="C11" s="12">
        <v>21939.279999999999</v>
      </c>
      <c r="D11" s="12">
        <v>21962.5</v>
      </c>
    </row>
    <row r="12" spans="1:16" ht="30.75" customHeight="1" x14ac:dyDescent="0.5">
      <c r="A12" s="11" t="s">
        <v>14</v>
      </c>
      <c r="B12" s="12">
        <v>280247.08</v>
      </c>
      <c r="C12" s="12">
        <v>156559.46</v>
      </c>
      <c r="D12" s="12">
        <v>123687.61</v>
      </c>
    </row>
    <row r="13" spans="1:16" ht="30.75" customHeight="1" x14ac:dyDescent="0.5">
      <c r="A13" s="11" t="s">
        <v>15</v>
      </c>
      <c r="B13" s="12">
        <v>163546.89000000001</v>
      </c>
      <c r="C13" s="12">
        <v>81559.570000000007</v>
      </c>
      <c r="D13" s="12">
        <v>81987.31</v>
      </c>
    </row>
    <row r="14" spans="1:16" ht="25.5" customHeight="1" x14ac:dyDescent="0.5">
      <c r="A14" s="1"/>
      <c r="B14" s="15"/>
      <c r="C14" s="1" t="s">
        <v>16</v>
      </c>
      <c r="D14" s="1"/>
    </row>
    <row r="15" spans="1:16" s="10" customFormat="1" ht="30.75" customHeight="1" x14ac:dyDescent="0.5">
      <c r="A15" s="8" t="s">
        <v>6</v>
      </c>
      <c r="B15" s="16">
        <v>100</v>
      </c>
      <c r="C15" s="16">
        <v>100</v>
      </c>
      <c r="D15" s="16">
        <v>100</v>
      </c>
      <c r="N15" s="17">
        <f>SUM(N16:N23)</f>
        <v>100</v>
      </c>
      <c r="O15" s="17">
        <f>SUM(O16:O23)</f>
        <v>100</v>
      </c>
      <c r="P15" s="17">
        <f>SUM(P16:P23)</f>
        <v>100</v>
      </c>
    </row>
    <row r="16" spans="1:16" s="13" customFormat="1" ht="30.75" customHeight="1" x14ac:dyDescent="0.5">
      <c r="A16" s="11" t="s">
        <v>7</v>
      </c>
      <c r="B16" s="18">
        <f>(B6/$B$5)*100</f>
        <v>0.79985105039161386</v>
      </c>
      <c r="C16" s="18">
        <f>(C6/$C$5)*100</f>
        <v>0.72545192153238236</v>
      </c>
      <c r="D16" s="18">
        <f>(D6/$D$5)*100</f>
        <v>0.88691375199423539</v>
      </c>
      <c r="F16" s="13">
        <f>B6/$B$5*100</f>
        <v>0.79985105039161386</v>
      </c>
      <c r="G16" s="13">
        <f>C6/$C$5*100</f>
        <v>0.72545192153238236</v>
      </c>
      <c r="H16" s="13">
        <f>D6/$D$5*100</f>
        <v>0.88691375199423539</v>
      </c>
      <c r="J16" s="19">
        <f>B16-F16</f>
        <v>0</v>
      </c>
      <c r="K16" s="19">
        <f>C16-G16</f>
        <v>0</v>
      </c>
      <c r="L16" s="19">
        <f>D16-H16</f>
        <v>0</v>
      </c>
      <c r="N16" s="19">
        <f>ROUND(B16,1)</f>
        <v>0.8</v>
      </c>
      <c r="O16" s="19">
        <f>ROUND(C16,1)</f>
        <v>0.7</v>
      </c>
      <c r="P16" s="19">
        <f>ROUND(D16,1)</f>
        <v>0.9</v>
      </c>
    </row>
    <row r="17" spans="1:16" s="13" customFormat="1" ht="30.75" customHeight="1" x14ac:dyDescent="0.5">
      <c r="A17" s="11" t="s">
        <v>8</v>
      </c>
      <c r="B17" s="18">
        <f t="shared" ref="B17:B23" si="0">(B7/$B$5)*100</f>
        <v>9.7365468028901753E-2</v>
      </c>
      <c r="C17" s="18">
        <f t="shared" ref="C17:C23" si="1">(C7/$C$5)*100</f>
        <v>0.18056879010572949</v>
      </c>
      <c r="D17" s="18" t="s">
        <v>9</v>
      </c>
      <c r="F17" s="13">
        <f t="shared" ref="F17:F24" si="2">B7/$B$5*100</f>
        <v>9.7365468028901753E-2</v>
      </c>
      <c r="G17" s="13">
        <f t="shared" ref="G17:G23" si="3">C7/$C$5*100</f>
        <v>0.18056879010572949</v>
      </c>
      <c r="H17" s="13" t="e">
        <f t="shared" ref="H17:H23" si="4">D7/$D$5*100</f>
        <v>#VALUE!</v>
      </c>
      <c r="J17" s="19">
        <f t="shared" ref="J17:L23" si="5">B17-F17</f>
        <v>0</v>
      </c>
      <c r="K17" s="19">
        <f t="shared" si="5"/>
        <v>0</v>
      </c>
      <c r="L17" s="19" t="e">
        <f t="shared" si="5"/>
        <v>#VALUE!</v>
      </c>
      <c r="N17" s="19">
        <f t="shared" ref="N17:P23" si="6">ROUND(B17,1)</f>
        <v>0.1</v>
      </c>
      <c r="O17" s="19">
        <f t="shared" si="6"/>
        <v>0.2</v>
      </c>
      <c r="P17" s="19">
        <v>0</v>
      </c>
    </row>
    <row r="18" spans="1:16" s="13" customFormat="1" ht="30.75" customHeight="1" x14ac:dyDescent="0.5">
      <c r="A18" s="14" t="s">
        <v>10</v>
      </c>
      <c r="B18" s="18">
        <f t="shared" si="0"/>
        <v>0.46124867840893669</v>
      </c>
      <c r="C18" s="18">
        <f t="shared" si="1"/>
        <v>0.73441228758532295</v>
      </c>
      <c r="D18" s="18">
        <f t="shared" ref="D18:D23" si="7">(D8/$D$5)*100</f>
        <v>0.14158953509535382</v>
      </c>
      <c r="F18" s="13">
        <f t="shared" si="2"/>
        <v>0.46124867840893669</v>
      </c>
      <c r="G18" s="13">
        <f t="shared" si="3"/>
        <v>0.73441228758532295</v>
      </c>
      <c r="H18" s="13">
        <f t="shared" si="4"/>
        <v>0.14158953509535382</v>
      </c>
      <c r="J18" s="19">
        <f t="shared" si="5"/>
        <v>0</v>
      </c>
      <c r="K18" s="19">
        <f t="shared" si="5"/>
        <v>0</v>
      </c>
      <c r="L18" s="19">
        <f t="shared" si="5"/>
        <v>0</v>
      </c>
      <c r="N18" s="19">
        <f t="shared" si="6"/>
        <v>0.5</v>
      </c>
      <c r="O18" s="19">
        <f t="shared" si="6"/>
        <v>0.7</v>
      </c>
      <c r="P18" s="19">
        <f t="shared" si="6"/>
        <v>0.1</v>
      </c>
    </row>
    <row r="19" spans="1:16" s="13" customFormat="1" ht="30.75" customHeight="1" x14ac:dyDescent="0.5">
      <c r="A19" s="11" t="s">
        <v>11</v>
      </c>
      <c r="B19" s="18">
        <f>(B9/$B$5)*100-0.05</f>
        <v>1.2114942972995864</v>
      </c>
      <c r="C19" s="18">
        <f t="shared" si="1"/>
        <v>1.0130244391081737</v>
      </c>
      <c r="D19" s="18">
        <f t="shared" si="7"/>
        <v>1.5522565340711321</v>
      </c>
      <c r="F19" s="13">
        <f t="shared" si="2"/>
        <v>1.2614942972995864</v>
      </c>
      <c r="G19" s="13">
        <f t="shared" si="3"/>
        <v>1.0130244391081737</v>
      </c>
      <c r="H19" s="13">
        <f t="shared" si="4"/>
        <v>1.5522565340711321</v>
      </c>
      <c r="J19" s="19">
        <f t="shared" si="5"/>
        <v>-5.0000000000000044E-2</v>
      </c>
      <c r="K19" s="19">
        <f t="shared" si="5"/>
        <v>0</v>
      </c>
      <c r="L19" s="19">
        <f t="shared" si="5"/>
        <v>0</v>
      </c>
      <c r="N19" s="20">
        <f t="shared" si="6"/>
        <v>1.2</v>
      </c>
      <c r="O19" s="19">
        <f t="shared" si="6"/>
        <v>1</v>
      </c>
      <c r="P19" s="19">
        <f t="shared" si="6"/>
        <v>1.6</v>
      </c>
    </row>
    <row r="20" spans="1:16" s="13" customFormat="1" ht="30.75" customHeight="1" x14ac:dyDescent="0.5">
      <c r="A20" s="11" t="s">
        <v>12</v>
      </c>
      <c r="B20" s="18">
        <f t="shared" si="0"/>
        <v>4.8659173722344997</v>
      </c>
      <c r="C20" s="18">
        <f t="shared" si="1"/>
        <v>5.8578208375687213</v>
      </c>
      <c r="D20" s="18">
        <f t="shared" si="7"/>
        <v>3.7051807245730117</v>
      </c>
      <c r="F20" s="13">
        <f t="shared" si="2"/>
        <v>4.8659173722344997</v>
      </c>
      <c r="G20" s="13">
        <f t="shared" si="3"/>
        <v>5.8578208375687213</v>
      </c>
      <c r="H20" s="13">
        <f t="shared" si="4"/>
        <v>3.7051807245730117</v>
      </c>
      <c r="J20" s="19">
        <f t="shared" si="5"/>
        <v>0</v>
      </c>
      <c r="K20" s="19">
        <f t="shared" si="5"/>
        <v>0</v>
      </c>
      <c r="L20" s="19">
        <f t="shared" si="5"/>
        <v>0</v>
      </c>
      <c r="N20" s="19">
        <f t="shared" si="6"/>
        <v>4.9000000000000004</v>
      </c>
      <c r="O20" s="19">
        <f t="shared" si="6"/>
        <v>5.9</v>
      </c>
      <c r="P20" s="19">
        <f t="shared" si="6"/>
        <v>3.7</v>
      </c>
    </row>
    <row r="21" spans="1:16" ht="30.75" customHeight="1" x14ac:dyDescent="0.5">
      <c r="A21" s="11" t="s">
        <v>13</v>
      </c>
      <c r="B21" s="18">
        <f t="shared" si="0"/>
        <v>8.3280093459619273</v>
      </c>
      <c r="C21" s="18">
        <f t="shared" si="1"/>
        <v>7.7182559771481456</v>
      </c>
      <c r="D21" s="18">
        <f t="shared" si="7"/>
        <v>9.0415496308310068</v>
      </c>
      <c r="F21" s="13">
        <f t="shared" si="2"/>
        <v>8.3280093459619273</v>
      </c>
      <c r="G21" s="2">
        <f t="shared" si="3"/>
        <v>7.7182559771481456</v>
      </c>
      <c r="H21" s="2">
        <f t="shared" si="4"/>
        <v>9.0415496308310068</v>
      </c>
      <c r="J21" s="19">
        <f t="shared" si="5"/>
        <v>0</v>
      </c>
      <c r="K21" s="19">
        <f t="shared" si="5"/>
        <v>0</v>
      </c>
      <c r="L21" s="19">
        <f t="shared" si="5"/>
        <v>0</v>
      </c>
      <c r="N21" s="19">
        <f t="shared" si="6"/>
        <v>8.3000000000000007</v>
      </c>
      <c r="O21" s="19">
        <f t="shared" si="6"/>
        <v>7.7</v>
      </c>
      <c r="P21" s="19">
        <f t="shared" si="6"/>
        <v>9</v>
      </c>
    </row>
    <row r="22" spans="1:16" ht="30.75" customHeight="1" x14ac:dyDescent="0.5">
      <c r="A22" s="11" t="s">
        <v>14</v>
      </c>
      <c r="B22" s="18">
        <f t="shared" si="0"/>
        <v>53.161860439794019</v>
      </c>
      <c r="C22" s="18">
        <f t="shared" si="1"/>
        <v>55.077741289781891</v>
      </c>
      <c r="D22" s="18">
        <f>(D12/$D$5)*100</f>
        <v>50.919870895110741</v>
      </c>
      <c r="F22" s="13">
        <f t="shared" si="2"/>
        <v>53.161860439794019</v>
      </c>
      <c r="G22" s="2">
        <f t="shared" si="3"/>
        <v>55.077741289781891</v>
      </c>
      <c r="H22" s="2">
        <f t="shared" si="4"/>
        <v>50.919870895110741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N22" s="19">
        <f t="shared" si="6"/>
        <v>53.2</v>
      </c>
      <c r="O22" s="19">
        <f t="shared" si="6"/>
        <v>55.1</v>
      </c>
      <c r="P22" s="19">
        <f t="shared" si="6"/>
        <v>50.9</v>
      </c>
    </row>
    <row r="23" spans="1:16" ht="30.75" customHeight="1" x14ac:dyDescent="0.5">
      <c r="A23" s="21" t="s">
        <v>15</v>
      </c>
      <c r="B23" s="22">
        <f t="shared" si="0"/>
        <v>31.024255244844458</v>
      </c>
      <c r="C23" s="22">
        <f t="shared" si="1"/>
        <v>28.692720939161752</v>
      </c>
      <c r="D23" s="22">
        <f t="shared" si="7"/>
        <v>33.752638928324522</v>
      </c>
      <c r="F23" s="13">
        <f t="shared" si="2"/>
        <v>31.024255244844458</v>
      </c>
      <c r="G23" s="2">
        <f t="shared" si="3"/>
        <v>28.692720939161752</v>
      </c>
      <c r="H23" s="2">
        <f t="shared" si="4"/>
        <v>33.752638928324522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N23" s="19">
        <f t="shared" si="6"/>
        <v>31</v>
      </c>
      <c r="O23" s="19">
        <f t="shared" si="6"/>
        <v>28.7</v>
      </c>
      <c r="P23" s="19">
        <f t="shared" si="6"/>
        <v>33.799999999999997</v>
      </c>
    </row>
    <row r="24" spans="1:16" ht="3.75" customHeight="1" x14ac:dyDescent="0.5">
      <c r="A24" s="11"/>
      <c r="B24" s="23"/>
      <c r="C24" s="23"/>
      <c r="D24" s="18"/>
      <c r="F24" s="13">
        <f t="shared" si="2"/>
        <v>0</v>
      </c>
    </row>
    <row r="25" spans="1:16" ht="18.75" customHeight="1" x14ac:dyDescent="0.5">
      <c r="A25" s="24" t="s">
        <v>17</v>
      </c>
      <c r="B25" s="25"/>
      <c r="C25" s="26"/>
      <c r="D25" s="27"/>
    </row>
    <row r="26" spans="1:16" ht="18.75" customHeight="1" x14ac:dyDescent="0.5">
      <c r="A26" s="28" t="s">
        <v>18</v>
      </c>
      <c r="B26" s="28"/>
    </row>
    <row r="27" spans="1:16" s="30" customFormat="1" ht="14.25" customHeight="1" x14ac:dyDescent="0.55000000000000004">
      <c r="A27" s="29"/>
    </row>
    <row r="28" spans="1:16" x14ac:dyDescent="0.5">
      <c r="A28" s="31"/>
      <c r="B28" s="11"/>
      <c r="C28" s="11"/>
      <c r="D28" s="11"/>
    </row>
  </sheetData>
  <mergeCells count="1">
    <mergeCell ref="A26:B26"/>
  </mergeCells>
  <pageMargins left="0.7" right="0.7" top="0.75" bottom="0.75" header="0.3" footer="0.3"/>
  <pageSetup paperSize="9" orientation="portrait" verticalDpi="0" r:id="rId1"/>
  <headerFooter>
    <oddHeader>&amp;C&amp;"TH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2022-08-26T02:19:03Z</dcterms:created>
  <dcterms:modified xsi:type="dcterms:W3CDTF">2022-08-26T02:19:48Z</dcterms:modified>
</cp:coreProperties>
</file>