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รายงาน สรง\สรง.รายปี 65\"/>
    </mc:Choice>
  </mc:AlternateContent>
  <xr:revisionPtr revIDLastSave="0" documentId="13_ncr:1_{6E9B78B5-651C-4062-BE90-8024B4D2C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1" l="1"/>
  <c r="P15" i="1"/>
  <c r="N15" i="1"/>
  <c r="P17" i="1"/>
  <c r="P18" i="1"/>
  <c r="P19" i="1"/>
  <c r="P20" i="1"/>
  <c r="P21" i="1"/>
  <c r="P22" i="1"/>
  <c r="P23" i="1"/>
  <c r="P16" i="1"/>
  <c r="O17" i="1"/>
  <c r="O18" i="1"/>
  <c r="O19" i="1"/>
  <c r="O20" i="1"/>
  <c r="O21" i="1"/>
  <c r="O22" i="1"/>
  <c r="O23" i="1"/>
  <c r="O16" i="1"/>
  <c r="N17" i="1"/>
  <c r="N18" i="1"/>
  <c r="N19" i="1"/>
  <c r="N20" i="1"/>
  <c r="N21" i="1"/>
  <c r="N22" i="1"/>
  <c r="N23" i="1"/>
  <c r="N16" i="1"/>
  <c r="P13" i="1"/>
  <c r="N13" i="1" s="1"/>
  <c r="P6" i="1"/>
  <c r="P7" i="1"/>
  <c r="P9" i="1"/>
  <c r="N9" i="1" s="1"/>
  <c r="P10" i="1"/>
  <c r="P11" i="1"/>
  <c r="P12" i="1"/>
  <c r="P5" i="1"/>
  <c r="O6" i="1"/>
  <c r="O7" i="1"/>
  <c r="O8" i="1"/>
  <c r="O9" i="1"/>
  <c r="O10" i="1"/>
  <c r="N12" i="1"/>
  <c r="O13" i="1"/>
  <c r="N10" i="1"/>
  <c r="N11" i="1"/>
  <c r="N8" i="1" l="1"/>
  <c r="N7" i="1"/>
  <c r="N6" i="1"/>
  <c r="N5" i="1"/>
  <c r="B19" i="1"/>
  <c r="D17" i="1"/>
  <c r="B17" i="1"/>
  <c r="D18" i="1"/>
  <c r="D19" i="1"/>
  <c r="D20" i="1"/>
  <c r="D21" i="1"/>
  <c r="D22" i="1"/>
  <c r="D23" i="1"/>
  <c r="C17" i="1"/>
  <c r="C18" i="1"/>
  <c r="C19" i="1"/>
  <c r="C20" i="1"/>
  <c r="C21" i="1"/>
  <c r="C22" i="1"/>
  <c r="C23" i="1"/>
  <c r="B18" i="1"/>
  <c r="B20" i="1"/>
  <c r="B21" i="1"/>
  <c r="B22" i="1"/>
  <c r="B23" i="1"/>
  <c r="B16" i="1"/>
  <c r="D16" i="1"/>
  <c r="D15" i="1" s="1"/>
  <c r="C16" i="1"/>
  <c r="C15" i="1" s="1"/>
  <c r="B15" i="1" l="1"/>
</calcChain>
</file>

<file path=xl/sharedStrings.xml><?xml version="1.0" encoding="utf-8"?>
<sst xmlns="http://schemas.openxmlformats.org/spreadsheetml/2006/main" count="50" uniqueCount="21">
  <si>
    <t>ตารางที่ 6  จำนวนและร้อยละของผู้มีงานทำ  จำแนกตามชั่วโมงการทำงานต่อสัปดาห์ 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</si>
  <si>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</si>
  <si>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</si>
  <si>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</si>
  <si>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</si>
  <si>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</si>
  <si>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</si>
  <si>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>1.      0 ชั่วโมง</t>
    </r>
    <r>
      <rPr>
        <vertAlign val="superscript"/>
        <sz val="15"/>
        <rFont val="TH SarabunPSK"/>
        <family val="2"/>
      </rPr>
      <t>1/</t>
    </r>
  </si>
  <si>
    <t>2.  1- 9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</si>
  <si>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</si>
  <si>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</si>
  <si>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</si>
  <si>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</si>
  <si>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</si>
  <si>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</si>
  <si>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>1.      0  ชั่วโมง</t>
    </r>
    <r>
      <rPr>
        <vertAlign val="superscript"/>
        <sz val="15"/>
        <rFont val="TH SarabunPSK"/>
        <family val="2"/>
      </rPr>
      <t>1/</t>
    </r>
  </si>
  <si>
    <t>2.  1-9  ชั่วโมง</t>
  </si>
  <si>
    <r>
      <t>1</t>
    </r>
    <r>
      <rPr>
        <sz val="15"/>
        <rFont val="TH SarabunPSK"/>
        <family val="2"/>
      </rPr>
      <t>/  ผู้ไม่ได้ทำงานในสัปดาห์การสำรวจ แต่มีงานประจำ</t>
    </r>
  </si>
  <si>
    <t>ร้อยละ</t>
  </si>
  <si>
    <t>-</t>
  </si>
  <si>
    <t xml:space="preserve">               พ.ศ. 2565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</si>
</sst>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4"/>
      <name val="TH SarabunPSK"/>
      <family val="2"/>
    </font>
    <font>
      <u/>
      <sz val="15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4" fillId="0" borderId="0" xfId="0" quotePrefix="1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/>
    </xf>
    <xf numFmtId="2" fontId="0" fillId="0" borderId="0" xfId="0" applyNumberFormat="1"/>
    <xf numFmtId="3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2" fontId="6" fillId="0" borderId="3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0" fillId="3" borderId="0" xfId="0" applyFill="1"/>
    <xf numFmtId="16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" fontId="0" fillId="3" borderId="0" xfId="0" applyNumberFormat="1" applyFill="1"/>
    <xf numFmtId="2" fontId="0" fillId="0" borderId="0" xfId="0" applyNumberFormat="1" applyBorder="1"/>
    <xf numFmtId="2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S13" sqref="S13"/>
    </sheetView>
  </sheetViews>
  <sheetFormatPr defaultColWidth="9.5703125" defaultRowHeight="15"/>
  <cols>
    <col min="1" max="1" width="40.42578125" customWidth="1"/>
    <col min="2" max="4" width="10.42578125" hidden="1" customWidth="1"/>
    <col min="5" max="13" width="0" hidden="1" customWidth="1"/>
    <col min="14" max="14" width="10.5703125" bestFit="1" customWidth="1"/>
    <col min="15" max="16" width="11.5703125" bestFit="1" customWidth="1"/>
    <col min="257" max="257" width="40.42578125" customWidth="1"/>
    <col min="258" max="260" width="10.42578125" customWidth="1"/>
    <col min="513" max="513" width="40.42578125" customWidth="1"/>
    <col min="514" max="516" width="10.42578125" customWidth="1"/>
    <col min="769" max="769" width="40.42578125" customWidth="1"/>
    <col min="770" max="772" width="10.42578125" customWidth="1"/>
    <col min="1025" max="1025" width="40.42578125" customWidth="1"/>
    <col min="1026" max="1028" width="10.42578125" customWidth="1"/>
    <col min="1281" max="1281" width="40.42578125" customWidth="1"/>
    <col min="1282" max="1284" width="10.42578125" customWidth="1"/>
    <col min="1537" max="1537" width="40.42578125" customWidth="1"/>
    <col min="1538" max="1540" width="10.42578125" customWidth="1"/>
    <col min="1793" max="1793" width="40.42578125" customWidth="1"/>
    <col min="1794" max="1796" width="10.42578125" customWidth="1"/>
    <col min="2049" max="2049" width="40.42578125" customWidth="1"/>
    <col min="2050" max="2052" width="10.42578125" customWidth="1"/>
    <col min="2305" max="2305" width="40.42578125" customWidth="1"/>
    <col min="2306" max="2308" width="10.42578125" customWidth="1"/>
    <col min="2561" max="2561" width="40.42578125" customWidth="1"/>
    <col min="2562" max="2564" width="10.42578125" customWidth="1"/>
    <col min="2817" max="2817" width="40.42578125" customWidth="1"/>
    <col min="2818" max="2820" width="10.42578125" customWidth="1"/>
    <col min="3073" max="3073" width="40.42578125" customWidth="1"/>
    <col min="3074" max="3076" width="10.42578125" customWidth="1"/>
    <col min="3329" max="3329" width="40.42578125" customWidth="1"/>
    <col min="3330" max="3332" width="10.42578125" customWidth="1"/>
    <col min="3585" max="3585" width="40.42578125" customWidth="1"/>
    <col min="3586" max="3588" width="10.42578125" customWidth="1"/>
    <col min="3841" max="3841" width="40.42578125" customWidth="1"/>
    <col min="3842" max="3844" width="10.42578125" customWidth="1"/>
    <col min="4097" max="4097" width="40.42578125" customWidth="1"/>
    <col min="4098" max="4100" width="10.42578125" customWidth="1"/>
    <col min="4353" max="4353" width="40.42578125" customWidth="1"/>
    <col min="4354" max="4356" width="10.42578125" customWidth="1"/>
    <col min="4609" max="4609" width="40.42578125" customWidth="1"/>
    <col min="4610" max="4612" width="10.42578125" customWidth="1"/>
    <col min="4865" max="4865" width="40.42578125" customWidth="1"/>
    <col min="4866" max="4868" width="10.42578125" customWidth="1"/>
    <col min="5121" max="5121" width="40.42578125" customWidth="1"/>
    <col min="5122" max="5124" width="10.42578125" customWidth="1"/>
    <col min="5377" max="5377" width="40.42578125" customWidth="1"/>
    <col min="5378" max="5380" width="10.42578125" customWidth="1"/>
    <col min="5633" max="5633" width="40.42578125" customWidth="1"/>
    <col min="5634" max="5636" width="10.42578125" customWidth="1"/>
    <col min="5889" max="5889" width="40.42578125" customWidth="1"/>
    <col min="5890" max="5892" width="10.42578125" customWidth="1"/>
    <col min="6145" max="6145" width="40.42578125" customWidth="1"/>
    <col min="6146" max="6148" width="10.42578125" customWidth="1"/>
    <col min="6401" max="6401" width="40.42578125" customWidth="1"/>
    <col min="6402" max="6404" width="10.42578125" customWidth="1"/>
    <col min="6657" max="6657" width="40.42578125" customWidth="1"/>
    <col min="6658" max="6660" width="10.42578125" customWidth="1"/>
    <col min="6913" max="6913" width="40.42578125" customWidth="1"/>
    <col min="6914" max="6916" width="10.42578125" customWidth="1"/>
    <col min="7169" max="7169" width="40.42578125" customWidth="1"/>
    <col min="7170" max="7172" width="10.42578125" customWidth="1"/>
    <col min="7425" max="7425" width="40.42578125" customWidth="1"/>
    <col min="7426" max="7428" width="10.42578125" customWidth="1"/>
    <col min="7681" max="7681" width="40.42578125" customWidth="1"/>
    <col min="7682" max="7684" width="10.42578125" customWidth="1"/>
    <col min="7937" max="7937" width="40.42578125" customWidth="1"/>
    <col min="7938" max="7940" width="10.42578125" customWidth="1"/>
    <col min="8193" max="8193" width="40.42578125" customWidth="1"/>
    <col min="8194" max="8196" width="10.42578125" customWidth="1"/>
    <col min="8449" max="8449" width="40.42578125" customWidth="1"/>
    <col min="8450" max="8452" width="10.42578125" customWidth="1"/>
    <col min="8705" max="8705" width="40.42578125" customWidth="1"/>
    <col min="8706" max="8708" width="10.42578125" customWidth="1"/>
    <col min="8961" max="8961" width="40.42578125" customWidth="1"/>
    <col min="8962" max="8964" width="10.42578125" customWidth="1"/>
    <col min="9217" max="9217" width="40.42578125" customWidth="1"/>
    <col min="9218" max="9220" width="10.42578125" customWidth="1"/>
    <col min="9473" max="9473" width="40.42578125" customWidth="1"/>
    <col min="9474" max="9476" width="10.42578125" customWidth="1"/>
    <col min="9729" max="9729" width="40.42578125" customWidth="1"/>
    <col min="9730" max="9732" width="10.42578125" customWidth="1"/>
    <col min="9985" max="9985" width="40.42578125" customWidth="1"/>
    <col min="9986" max="9988" width="10.42578125" customWidth="1"/>
    <col min="10241" max="10241" width="40.42578125" customWidth="1"/>
    <col min="10242" max="10244" width="10.42578125" customWidth="1"/>
    <col min="10497" max="10497" width="40.42578125" customWidth="1"/>
    <col min="10498" max="10500" width="10.42578125" customWidth="1"/>
    <col min="10753" max="10753" width="40.42578125" customWidth="1"/>
    <col min="10754" max="10756" width="10.42578125" customWidth="1"/>
    <col min="11009" max="11009" width="40.42578125" customWidth="1"/>
    <col min="11010" max="11012" width="10.42578125" customWidth="1"/>
    <col min="11265" max="11265" width="40.42578125" customWidth="1"/>
    <col min="11266" max="11268" width="10.42578125" customWidth="1"/>
    <col min="11521" max="11521" width="40.42578125" customWidth="1"/>
    <col min="11522" max="11524" width="10.42578125" customWidth="1"/>
    <col min="11777" max="11777" width="40.42578125" customWidth="1"/>
    <col min="11778" max="11780" width="10.42578125" customWidth="1"/>
    <col min="12033" max="12033" width="40.42578125" customWidth="1"/>
    <col min="12034" max="12036" width="10.42578125" customWidth="1"/>
    <col min="12289" max="12289" width="40.42578125" customWidth="1"/>
    <col min="12290" max="12292" width="10.42578125" customWidth="1"/>
    <col min="12545" max="12545" width="40.42578125" customWidth="1"/>
    <col min="12546" max="12548" width="10.42578125" customWidth="1"/>
    <col min="12801" max="12801" width="40.42578125" customWidth="1"/>
    <col min="12802" max="12804" width="10.42578125" customWidth="1"/>
    <col min="13057" max="13057" width="40.42578125" customWidth="1"/>
    <col min="13058" max="13060" width="10.42578125" customWidth="1"/>
    <col min="13313" max="13313" width="40.42578125" customWidth="1"/>
    <col min="13314" max="13316" width="10.42578125" customWidth="1"/>
    <col min="13569" max="13569" width="40.42578125" customWidth="1"/>
    <col min="13570" max="13572" width="10.42578125" customWidth="1"/>
    <col min="13825" max="13825" width="40.42578125" customWidth="1"/>
    <col min="13826" max="13828" width="10.42578125" customWidth="1"/>
    <col min="14081" max="14081" width="40.42578125" customWidth="1"/>
    <col min="14082" max="14084" width="10.42578125" customWidth="1"/>
    <col min="14337" max="14337" width="40.42578125" customWidth="1"/>
    <col min="14338" max="14340" width="10.42578125" customWidth="1"/>
    <col min="14593" max="14593" width="40.42578125" customWidth="1"/>
    <col min="14594" max="14596" width="10.42578125" customWidth="1"/>
    <col min="14849" max="14849" width="40.42578125" customWidth="1"/>
    <col min="14850" max="14852" width="10.42578125" customWidth="1"/>
    <col min="15105" max="15105" width="40.42578125" customWidth="1"/>
    <col min="15106" max="15108" width="10.42578125" customWidth="1"/>
    <col min="15361" max="15361" width="40.42578125" customWidth="1"/>
    <col min="15362" max="15364" width="10.42578125" customWidth="1"/>
    <col min="15617" max="15617" width="40.42578125" customWidth="1"/>
    <col min="15618" max="15620" width="10.42578125" customWidth="1"/>
    <col min="15873" max="15873" width="40.42578125" customWidth="1"/>
    <col min="15874" max="15876" width="10.42578125" customWidth="1"/>
    <col min="16129" max="16129" width="40.42578125" customWidth="1"/>
    <col min="16130" max="16132" width="10.42578125" customWidth="1"/>
  </cols>
  <sheetData>
    <row r="1" spans="1:16" ht="21">
      <c r="A1" s="1" t="s">
        <v>0</v>
      </c>
    </row>
    <row r="2" spans="1:16" ht="21">
      <c r="A2" s="1" t="s">
        <v>20</v>
      </c>
    </row>
    <row r="3" spans="1:16" ht="19.5">
      <c r="A3" s="2" t="s">
        <v>1</v>
      </c>
      <c r="B3" s="13" t="s">
        <v>2</v>
      </c>
      <c r="C3" s="14" t="s">
        <v>3</v>
      </c>
      <c r="D3" s="13" t="s">
        <v>4</v>
      </c>
      <c r="E3" s="28" t="s">
        <v>2</v>
      </c>
      <c r="F3" s="28" t="s">
        <v>3</v>
      </c>
      <c r="G3" s="28" t="s">
        <v>4</v>
      </c>
      <c r="H3" t="s">
        <v>2</v>
      </c>
      <c r="I3" t="s">
        <v>3</v>
      </c>
      <c r="J3" t="s">
        <v>4</v>
      </c>
      <c r="K3" s="28" t="s">
        <v>2</v>
      </c>
      <c r="L3" s="28" t="s">
        <v>3</v>
      </c>
      <c r="M3" s="28" t="s">
        <v>4</v>
      </c>
      <c r="N3" s="35" t="s">
        <v>2</v>
      </c>
      <c r="O3" s="36" t="s">
        <v>3</v>
      </c>
      <c r="P3" s="37" t="s">
        <v>4</v>
      </c>
    </row>
    <row r="4" spans="1:16" ht="19.5">
      <c r="A4" s="3"/>
      <c r="B4" s="15"/>
      <c r="C4" s="16" t="s">
        <v>5</v>
      </c>
      <c r="D4" s="16"/>
      <c r="E4" s="28"/>
      <c r="F4" s="28" t="s">
        <v>5</v>
      </c>
      <c r="G4" s="28"/>
      <c r="I4" t="s">
        <v>5</v>
      </c>
      <c r="K4" s="28"/>
      <c r="L4" s="28" t="s">
        <v>5</v>
      </c>
      <c r="M4" s="28"/>
      <c r="O4" t="s">
        <v>5</v>
      </c>
    </row>
    <row r="5" spans="1:16" ht="19.5">
      <c r="A5" s="4" t="s">
        <v>6</v>
      </c>
      <c r="B5" s="26">
        <v>334161</v>
      </c>
      <c r="C5" s="26">
        <v>184850</v>
      </c>
      <c r="D5" s="26">
        <v>149311</v>
      </c>
      <c r="E5" s="28">
        <v>340348</v>
      </c>
      <c r="F5" s="28">
        <v>189788</v>
      </c>
      <c r="G5" s="28">
        <v>150560</v>
      </c>
      <c r="H5">
        <v>337331</v>
      </c>
      <c r="I5">
        <v>187548</v>
      </c>
      <c r="J5">
        <v>149783</v>
      </c>
      <c r="K5" s="28">
        <v>343097</v>
      </c>
      <c r="L5" s="28">
        <v>194808</v>
      </c>
      <c r="M5" s="28">
        <v>148289</v>
      </c>
      <c r="N5" s="29">
        <f>SUM(O5:P5)</f>
        <v>338733.75</v>
      </c>
      <c r="O5" s="30">
        <v>189248</v>
      </c>
      <c r="P5" s="30">
        <f>AVERAGE(D5,G5,J5,M5)</f>
        <v>149485.75</v>
      </c>
    </row>
    <row r="6" spans="1:16" ht="23.25">
      <c r="A6" s="5" t="s">
        <v>7</v>
      </c>
      <c r="B6" s="27">
        <v>10097</v>
      </c>
      <c r="C6" s="27">
        <v>4422</v>
      </c>
      <c r="D6" s="27">
        <v>5675</v>
      </c>
      <c r="E6" s="28">
        <v>8726</v>
      </c>
      <c r="F6" s="28">
        <v>4046</v>
      </c>
      <c r="G6" s="28">
        <v>4680</v>
      </c>
      <c r="H6">
        <v>6032</v>
      </c>
      <c r="I6">
        <v>3130</v>
      </c>
      <c r="J6">
        <v>2902</v>
      </c>
      <c r="K6" s="28">
        <v>1822</v>
      </c>
      <c r="L6" s="28">
        <v>1064</v>
      </c>
      <c r="M6" s="28">
        <v>758</v>
      </c>
      <c r="N6" s="29">
        <f t="shared" ref="N6:N13" si="0">SUM(O6:P6)</f>
        <v>6669.25</v>
      </c>
      <c r="O6" s="30">
        <f t="shared" ref="O6:O13" si="1">AVERAGE(C6,F6,I6,L6)</f>
        <v>3165.5</v>
      </c>
      <c r="P6" s="30">
        <f t="shared" ref="P6:P12" si="2">AVERAGE(D6,G6,J6,M6)</f>
        <v>3503.75</v>
      </c>
    </row>
    <row r="7" spans="1:16" ht="19.5">
      <c r="A7" s="5" t="s">
        <v>8</v>
      </c>
      <c r="B7" s="24">
        <v>622</v>
      </c>
      <c r="C7" s="24">
        <v>458</v>
      </c>
      <c r="D7" s="24">
        <v>164</v>
      </c>
      <c r="E7" s="28">
        <v>228</v>
      </c>
      <c r="F7" s="28">
        <v>228</v>
      </c>
      <c r="G7" s="32">
        <v>0</v>
      </c>
      <c r="H7">
        <v>46</v>
      </c>
      <c r="I7" s="31">
        <v>0</v>
      </c>
      <c r="J7">
        <v>46</v>
      </c>
      <c r="K7" s="28">
        <v>75</v>
      </c>
      <c r="L7" s="28">
        <v>75</v>
      </c>
      <c r="M7" s="28">
        <v>0</v>
      </c>
      <c r="N7" s="29">
        <f t="shared" si="0"/>
        <v>242.75</v>
      </c>
      <c r="O7" s="30">
        <f t="shared" si="1"/>
        <v>190.25</v>
      </c>
      <c r="P7" s="30">
        <f t="shared" si="2"/>
        <v>52.5</v>
      </c>
    </row>
    <row r="8" spans="1:16" ht="19.5">
      <c r="A8" s="6" t="s">
        <v>9</v>
      </c>
      <c r="B8" s="27">
        <v>13040</v>
      </c>
      <c r="C8" s="27">
        <v>5286</v>
      </c>
      <c r="D8" s="27">
        <v>7754</v>
      </c>
      <c r="E8" s="28">
        <v>8281</v>
      </c>
      <c r="F8" s="28">
        <v>3147</v>
      </c>
      <c r="G8" s="28">
        <v>5134</v>
      </c>
      <c r="H8">
        <v>2048</v>
      </c>
      <c r="I8">
        <v>364</v>
      </c>
      <c r="J8">
        <v>1684</v>
      </c>
      <c r="K8" s="28">
        <v>4949</v>
      </c>
      <c r="L8" s="28">
        <v>1719</v>
      </c>
      <c r="M8" s="28">
        <v>3230</v>
      </c>
      <c r="N8" s="29">
        <f t="shared" si="0"/>
        <v>7079</v>
      </c>
      <c r="O8" s="30">
        <f t="shared" si="1"/>
        <v>2629</v>
      </c>
      <c r="P8" s="30">
        <v>4450</v>
      </c>
    </row>
    <row r="9" spans="1:16" ht="19.5">
      <c r="A9" s="5" t="s">
        <v>10</v>
      </c>
      <c r="B9" s="27">
        <v>46535</v>
      </c>
      <c r="C9" s="27">
        <v>22889</v>
      </c>
      <c r="D9" s="27">
        <v>23646</v>
      </c>
      <c r="E9" s="28">
        <v>31063</v>
      </c>
      <c r="F9" s="28">
        <v>13742</v>
      </c>
      <c r="G9" s="28">
        <v>17321</v>
      </c>
      <c r="H9">
        <v>40737</v>
      </c>
      <c r="I9">
        <v>15577</v>
      </c>
      <c r="J9">
        <v>25160</v>
      </c>
      <c r="K9" s="28">
        <v>47312</v>
      </c>
      <c r="L9" s="28">
        <v>19074</v>
      </c>
      <c r="M9" s="28">
        <v>28238</v>
      </c>
      <c r="N9" s="29">
        <f t="shared" si="0"/>
        <v>41411.75</v>
      </c>
      <c r="O9" s="30">
        <f t="shared" si="1"/>
        <v>17820.5</v>
      </c>
      <c r="P9" s="30">
        <f t="shared" si="2"/>
        <v>23591.25</v>
      </c>
    </row>
    <row r="10" spans="1:16" ht="19.5">
      <c r="A10" s="5" t="s">
        <v>11</v>
      </c>
      <c r="B10" s="27">
        <v>47566</v>
      </c>
      <c r="C10" s="27">
        <v>24123</v>
      </c>
      <c r="D10" s="27">
        <v>23443</v>
      </c>
      <c r="E10" s="28">
        <v>55534</v>
      </c>
      <c r="F10" s="28">
        <v>28638</v>
      </c>
      <c r="G10" s="28">
        <v>26896</v>
      </c>
      <c r="H10">
        <v>52551</v>
      </c>
      <c r="I10">
        <v>25876</v>
      </c>
      <c r="J10">
        <v>26675</v>
      </c>
      <c r="K10" s="28">
        <v>46155</v>
      </c>
      <c r="L10" s="28">
        <v>23772</v>
      </c>
      <c r="M10" s="28">
        <v>22383</v>
      </c>
      <c r="N10" s="29">
        <f t="shared" si="0"/>
        <v>50451.5</v>
      </c>
      <c r="O10" s="30">
        <f t="shared" si="1"/>
        <v>25602.25</v>
      </c>
      <c r="P10" s="30">
        <f t="shared" si="2"/>
        <v>24849.25</v>
      </c>
    </row>
    <row r="11" spans="1:16" ht="19.5">
      <c r="A11" s="5" t="s">
        <v>12</v>
      </c>
      <c r="B11" s="18">
        <v>27975</v>
      </c>
      <c r="C11" s="18">
        <v>12098</v>
      </c>
      <c r="D11" s="18">
        <v>15877</v>
      </c>
      <c r="E11" s="28">
        <v>32254</v>
      </c>
      <c r="F11" s="28">
        <v>18106</v>
      </c>
      <c r="G11" s="28">
        <v>14148</v>
      </c>
      <c r="H11">
        <v>26375</v>
      </c>
      <c r="I11">
        <v>15846</v>
      </c>
      <c r="J11">
        <v>10529</v>
      </c>
      <c r="K11" s="28">
        <v>27058</v>
      </c>
      <c r="L11" s="28">
        <v>12872</v>
      </c>
      <c r="M11" s="28">
        <v>14186</v>
      </c>
      <c r="N11" s="29">
        <f t="shared" si="0"/>
        <v>28415</v>
      </c>
      <c r="O11" s="30">
        <v>14730</v>
      </c>
      <c r="P11" s="30">
        <f t="shared" si="2"/>
        <v>13685</v>
      </c>
    </row>
    <row r="12" spans="1:16" ht="19.5">
      <c r="A12" s="5" t="s">
        <v>13</v>
      </c>
      <c r="B12" s="18">
        <v>166061</v>
      </c>
      <c r="C12" s="18">
        <v>106873</v>
      </c>
      <c r="D12" s="25">
        <v>59188</v>
      </c>
      <c r="E12" s="28">
        <v>176670</v>
      </c>
      <c r="F12" s="28">
        <v>110452</v>
      </c>
      <c r="G12" s="28">
        <v>66218</v>
      </c>
      <c r="H12">
        <v>178979</v>
      </c>
      <c r="I12">
        <v>113148</v>
      </c>
      <c r="J12">
        <v>65831</v>
      </c>
      <c r="K12" s="28">
        <v>190227</v>
      </c>
      <c r="L12" s="28">
        <v>123169</v>
      </c>
      <c r="M12" s="28">
        <v>67058</v>
      </c>
      <c r="N12" s="29">
        <f t="shared" si="0"/>
        <v>177983.75</v>
      </c>
      <c r="O12" s="30">
        <v>113410</v>
      </c>
      <c r="P12" s="30">
        <f t="shared" si="2"/>
        <v>64573.75</v>
      </c>
    </row>
    <row r="13" spans="1:16" ht="19.5">
      <c r="A13" s="7" t="s">
        <v>14</v>
      </c>
      <c r="B13" s="18">
        <v>22265</v>
      </c>
      <c r="C13" s="18">
        <v>8701</v>
      </c>
      <c r="D13" s="18">
        <v>13564</v>
      </c>
      <c r="E13" s="28">
        <v>27592</v>
      </c>
      <c r="F13" s="28">
        <v>11429</v>
      </c>
      <c r="G13" s="28">
        <v>16163</v>
      </c>
      <c r="H13">
        <v>30563</v>
      </c>
      <c r="I13">
        <v>13607</v>
      </c>
      <c r="J13">
        <v>16956</v>
      </c>
      <c r="K13" s="28">
        <v>25499</v>
      </c>
      <c r="L13" s="28">
        <v>13063</v>
      </c>
      <c r="M13" s="28">
        <v>12436</v>
      </c>
      <c r="N13" s="29">
        <f t="shared" si="0"/>
        <v>26479.75</v>
      </c>
      <c r="O13" s="30">
        <f t="shared" si="1"/>
        <v>11700</v>
      </c>
      <c r="P13" s="30">
        <f>AVERAGE(D13,G13,J13,M13)</f>
        <v>14779.75</v>
      </c>
    </row>
    <row r="14" spans="1:16" ht="18.75">
      <c r="A14" s="8"/>
      <c r="B14" s="19"/>
      <c r="C14" s="20" t="s">
        <v>18</v>
      </c>
      <c r="D14" s="19"/>
      <c r="E14" s="28"/>
      <c r="F14" s="28" t="s">
        <v>18</v>
      </c>
      <c r="G14" s="28"/>
      <c r="I14" t="s">
        <v>18</v>
      </c>
      <c r="K14" s="28"/>
      <c r="L14" s="28" t="s">
        <v>18</v>
      </c>
      <c r="M14" s="28"/>
      <c r="O14" t="s">
        <v>18</v>
      </c>
    </row>
    <row r="15" spans="1:16" ht="19.5">
      <c r="A15" s="4" t="s">
        <v>6</v>
      </c>
      <c r="B15" s="21">
        <f>SUM(B16:B23)-0.01</f>
        <v>99.999999999999986</v>
      </c>
      <c r="C15" s="21">
        <f t="shared" ref="C15" si="3">SUM(C16:C23)</f>
        <v>100.00000000000001</v>
      </c>
      <c r="D15" s="21">
        <f>SUM(D16:D23)-0.01</f>
        <v>100</v>
      </c>
      <c r="E15" s="28">
        <v>100</v>
      </c>
      <c r="F15" s="28">
        <v>100</v>
      </c>
      <c r="G15" s="28">
        <v>100</v>
      </c>
      <c r="H15">
        <v>100</v>
      </c>
      <c r="I15">
        <v>100</v>
      </c>
      <c r="J15">
        <v>100</v>
      </c>
      <c r="K15" s="28">
        <v>100</v>
      </c>
      <c r="L15" s="28">
        <v>100</v>
      </c>
      <c r="M15" s="28">
        <v>100</v>
      </c>
      <c r="N15" s="17">
        <f>SUM(N16:N23)</f>
        <v>99.999704782886269</v>
      </c>
      <c r="O15" s="17">
        <f t="shared" ref="O15:P15" si="4">SUM(O16:O23)</f>
        <v>99.99973579641528</v>
      </c>
      <c r="P15" s="17">
        <f t="shared" si="4"/>
        <v>99.999665519957588</v>
      </c>
    </row>
    <row r="16" spans="1:16" ht="23.25">
      <c r="A16" s="9" t="s">
        <v>15</v>
      </c>
      <c r="B16" s="22">
        <f>B6/$B$5*100</f>
        <v>3.0215973737210504</v>
      </c>
      <c r="C16" s="22">
        <f>C6/$C$5*100</f>
        <v>2.392209899918853</v>
      </c>
      <c r="D16" s="22">
        <f>D6/$D$5*100</f>
        <v>3.8007916362491714</v>
      </c>
      <c r="E16" s="28">
        <v>2.5638464160212489</v>
      </c>
      <c r="F16" s="28">
        <v>2.1318523826585452</v>
      </c>
      <c r="G16" s="28">
        <v>3.1083953241232734</v>
      </c>
      <c r="H16">
        <v>1.7881546611488421</v>
      </c>
      <c r="I16">
        <v>1.6689060933734297</v>
      </c>
      <c r="J16">
        <v>1.9374695392668058</v>
      </c>
      <c r="K16" s="28">
        <v>0.53104515632605354</v>
      </c>
      <c r="L16" s="28">
        <v>0.54617880169192234</v>
      </c>
      <c r="M16" s="28">
        <v>0.51116401081671603</v>
      </c>
      <c r="N16" s="17">
        <f>N6/$N$5*100</f>
        <v>1.9688767357843733</v>
      </c>
      <c r="O16" s="17">
        <f>O6/$O$5*100</f>
        <v>1.6726728948258371</v>
      </c>
      <c r="P16" s="17">
        <f>P6/$P$5*100</f>
        <v>2.3438688972025763</v>
      </c>
    </row>
    <row r="17" spans="1:16" ht="19.5">
      <c r="A17" s="5" t="s">
        <v>16</v>
      </c>
      <c r="B17" s="22">
        <f>B7/$B$5*100+0.01</f>
        <v>0.19613781979345285</v>
      </c>
      <c r="C17" s="22">
        <f t="shared" ref="C17:C23" si="5">C7/$C$5*100</f>
        <v>0.24776846091425481</v>
      </c>
      <c r="D17" s="22">
        <f>D7/$D$5*100+0.01</f>
        <v>0.11983785521495401</v>
      </c>
      <c r="E17" s="28">
        <v>7.6990257031038817E-2</v>
      </c>
      <c r="F17" s="28">
        <v>0.12013404430206336</v>
      </c>
      <c r="G17" s="28" t="s">
        <v>19</v>
      </c>
      <c r="H17">
        <v>2.3636457959689446E-2</v>
      </c>
      <c r="I17" t="s">
        <v>19</v>
      </c>
      <c r="J17">
        <v>2.4527054407405036E-2</v>
      </c>
      <c r="K17" s="28">
        <v>2.1859707313092218E-2</v>
      </c>
      <c r="L17" s="28">
        <v>3.8499445607983247E-2</v>
      </c>
      <c r="M17" s="28" t="s">
        <v>19</v>
      </c>
      <c r="N17" s="17">
        <f t="shared" ref="N17:P23" si="6">N7/$N$5*100</f>
        <v>7.166395435943422E-2</v>
      </c>
      <c r="O17" s="17">
        <f t="shared" ref="O17:O23" si="7">O7/$O$5*100</f>
        <v>0.10052946398376734</v>
      </c>
      <c r="P17" s="17">
        <f t="shared" ref="P17:P23" si="8">P7/$P$5*100</f>
        <v>3.5120404453267286E-2</v>
      </c>
    </row>
    <row r="18" spans="1:16" ht="19.5">
      <c r="A18" s="6" t="s">
        <v>9</v>
      </c>
      <c r="B18" s="22">
        <f t="shared" ref="B18:B23" si="9">B8/$B$5*100</f>
        <v>3.9023105628723882</v>
      </c>
      <c r="C18" s="22">
        <f t="shared" si="5"/>
        <v>2.8596159047876659</v>
      </c>
      <c r="D18" s="22">
        <f t="shared" ref="D18:D23" si="10">D8/$D$5*100</f>
        <v>5.1931873740045944</v>
      </c>
      <c r="E18" s="28">
        <v>2.433097888044002</v>
      </c>
      <c r="F18" s="28">
        <v>1.6581659535903219</v>
      </c>
      <c r="G18" s="28">
        <v>3.4099362380446334</v>
      </c>
      <c r="H18">
        <v>0.59711882394443438</v>
      </c>
      <c r="I18">
        <v>0.19408364791946595</v>
      </c>
      <c r="J18">
        <v>1.1242931440817716</v>
      </c>
      <c r="K18" s="28">
        <v>1.4424492198999117</v>
      </c>
      <c r="L18" s="28">
        <v>0.88240729333497592</v>
      </c>
      <c r="M18" s="28">
        <v>2.1781790962242651</v>
      </c>
      <c r="N18" s="17">
        <f t="shared" si="6"/>
        <v>2.0898419481377335</v>
      </c>
      <c r="O18" s="17">
        <f t="shared" si="7"/>
        <v>1.3891824484274602</v>
      </c>
      <c r="P18" s="17">
        <f t="shared" si="8"/>
        <v>2.9768723774674175</v>
      </c>
    </row>
    <row r="19" spans="1:16" ht="19.5">
      <c r="A19" s="5" t="s">
        <v>10</v>
      </c>
      <c r="B19" s="22">
        <f t="shared" si="9"/>
        <v>13.925921935833326</v>
      </c>
      <c r="C19" s="22">
        <f t="shared" si="5"/>
        <v>12.38247227481742</v>
      </c>
      <c r="D19" s="22">
        <f t="shared" si="10"/>
        <v>15.836743441541481</v>
      </c>
      <c r="E19" s="28">
        <v>9.1268348866454332</v>
      </c>
      <c r="F19" s="28">
        <v>7.2407106877147136</v>
      </c>
      <c r="G19" s="28">
        <v>11.504383634431456</v>
      </c>
      <c r="H19">
        <v>12.076269302258019</v>
      </c>
      <c r="I19">
        <v>8.3056070979162655</v>
      </c>
      <c r="J19">
        <v>16.797633910390363</v>
      </c>
      <c r="K19" s="28">
        <v>13.789686298626918</v>
      </c>
      <c r="L19" s="28">
        <v>9.7911790070222988</v>
      </c>
      <c r="M19" s="28">
        <v>19.04254530005597</v>
      </c>
      <c r="N19" s="17">
        <f t="shared" si="6"/>
        <v>12.225457309760248</v>
      </c>
      <c r="O19" s="17">
        <f t="shared" si="7"/>
        <v>9.4164799628001354</v>
      </c>
      <c r="P19" s="17">
        <f t="shared" si="8"/>
        <v>15.781604601107462</v>
      </c>
    </row>
    <row r="20" spans="1:16" ht="19.5">
      <c r="A20" s="5" t="s">
        <v>11</v>
      </c>
      <c r="B20" s="22">
        <f t="shared" si="9"/>
        <v>14.23445584613405</v>
      </c>
      <c r="C20" s="22">
        <f t="shared" si="5"/>
        <v>13.050040573437924</v>
      </c>
      <c r="D20" s="22">
        <f t="shared" si="10"/>
        <v>15.700785608561995</v>
      </c>
      <c r="E20" s="28">
        <v>16.309999999999999</v>
      </c>
      <c r="F20" s="28">
        <v>15.089468248782852</v>
      </c>
      <c r="G20" s="28">
        <v>17.863974495217853</v>
      </c>
      <c r="H20">
        <v>15.578467439992174</v>
      </c>
      <c r="I20">
        <v>13.797001301000279</v>
      </c>
      <c r="J20">
        <v>17.809097160558942</v>
      </c>
      <c r="K20" s="28">
        <v>13.45246388047695</v>
      </c>
      <c r="L20" s="28">
        <v>12.202784279906369</v>
      </c>
      <c r="M20" s="28">
        <v>15.094174213866166</v>
      </c>
      <c r="N20" s="17">
        <f t="shared" si="6"/>
        <v>14.894146213656006</v>
      </c>
      <c r="O20" s="17">
        <f t="shared" si="7"/>
        <v>13.528412453500168</v>
      </c>
      <c r="P20" s="17">
        <f t="shared" si="8"/>
        <v>16.623156387816231</v>
      </c>
    </row>
    <row r="21" spans="1:16" ht="19.5">
      <c r="A21" s="5" t="s">
        <v>12</v>
      </c>
      <c r="B21" s="22">
        <f t="shared" si="9"/>
        <v>8.371713036530295</v>
      </c>
      <c r="C21" s="22">
        <f t="shared" si="5"/>
        <v>6.5447660265079799</v>
      </c>
      <c r="D21" s="22">
        <f t="shared" si="10"/>
        <v>10.633509922242835</v>
      </c>
      <c r="E21" s="28">
        <v>9.4767708345575699</v>
      </c>
      <c r="F21" s="28">
        <v>9.5401184479524517</v>
      </c>
      <c r="G21" s="28">
        <v>9.3969181721572799</v>
      </c>
      <c r="H21">
        <v>7.8187299714523721</v>
      </c>
      <c r="I21">
        <v>8.4490370465160911</v>
      </c>
      <c r="J21">
        <v>7.0295026805445211</v>
      </c>
      <c r="K21" s="28">
        <v>7.8863994730353228</v>
      </c>
      <c r="L21" s="28">
        <v>6.607531518212804</v>
      </c>
      <c r="M21" s="28">
        <v>9.5664546932004395</v>
      </c>
      <c r="N21" s="17">
        <f t="shared" si="6"/>
        <v>8.3885942868108057</v>
      </c>
      <c r="O21" s="17">
        <f t="shared" si="7"/>
        <v>7.7834376056814341</v>
      </c>
      <c r="P21" s="17">
        <f t="shared" si="8"/>
        <v>9.1547187608183389</v>
      </c>
    </row>
    <row r="22" spans="1:16" ht="19.5">
      <c r="A22" s="5" t="s">
        <v>13</v>
      </c>
      <c r="B22" s="22">
        <f t="shared" si="9"/>
        <v>49.694907544566838</v>
      </c>
      <c r="C22" s="22">
        <f t="shared" si="5"/>
        <v>57.816067081417366</v>
      </c>
      <c r="D22" s="22">
        <f t="shared" si="10"/>
        <v>39.640749844284748</v>
      </c>
      <c r="E22" s="28">
        <v>51.908634691551001</v>
      </c>
      <c r="F22" s="28">
        <v>58.197567812506591</v>
      </c>
      <c r="G22" s="28">
        <v>43.981137088204036</v>
      </c>
      <c r="H22">
        <v>53.047382807983858</v>
      </c>
      <c r="I22">
        <v>60.330155480197064</v>
      </c>
      <c r="J22">
        <v>43.960915657985218</v>
      </c>
      <c r="K22" s="28">
        <v>55.45</v>
      </c>
      <c r="L22" s="28">
        <v>63.225842881195845</v>
      </c>
      <c r="M22" s="28">
        <v>45.221155985946361</v>
      </c>
      <c r="N22" s="33">
        <f t="shared" si="6"/>
        <v>52.543848966924614</v>
      </c>
      <c r="O22" s="33">
        <f t="shared" si="7"/>
        <v>59.926657084883331</v>
      </c>
      <c r="P22" s="33">
        <f t="shared" si="8"/>
        <v>43.197261277412728</v>
      </c>
    </row>
    <row r="23" spans="1:16" ht="19.5">
      <c r="A23" s="10" t="s">
        <v>14</v>
      </c>
      <c r="B23" s="23">
        <f t="shared" si="9"/>
        <v>6.6629558805485978</v>
      </c>
      <c r="C23" s="23">
        <f t="shared" si="5"/>
        <v>4.7070597781985395</v>
      </c>
      <c r="D23" s="23">
        <f t="shared" si="10"/>
        <v>9.0843943179002213</v>
      </c>
      <c r="E23" s="28">
        <v>8.1</v>
      </c>
      <c r="F23" s="28">
        <v>6.0219824224924654</v>
      </c>
      <c r="G23" s="28">
        <v>10.735255047821466</v>
      </c>
      <c r="H23">
        <v>9.0602405352606183</v>
      </c>
      <c r="I23">
        <v>7.2452093330773994</v>
      </c>
      <c r="J23">
        <v>11.320376811787719</v>
      </c>
      <c r="K23" s="28">
        <v>7.4320090236871792</v>
      </c>
      <c r="L23" s="28">
        <v>6.6955767730278026</v>
      </c>
      <c r="M23" s="28">
        <v>8.3863266998900805</v>
      </c>
      <c r="N23" s="34">
        <f t="shared" si="6"/>
        <v>7.8172753674530515</v>
      </c>
      <c r="O23" s="34">
        <f t="shared" si="7"/>
        <v>6.1823638823131546</v>
      </c>
      <c r="P23" s="34">
        <f t="shared" si="8"/>
        <v>9.8870628136795649</v>
      </c>
    </row>
    <row r="24" spans="1:16" ht="19.5">
      <c r="A24" s="11"/>
      <c r="B24" s="17"/>
      <c r="C24" s="17"/>
      <c r="D24" s="17"/>
      <c r="E24" s="17"/>
    </row>
    <row r="25" spans="1:16" ht="19.5">
      <c r="A25" s="12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2021-06-08T02:07:46Z</dcterms:created>
  <dcterms:modified xsi:type="dcterms:W3CDTF">2023-02-24T10:31:13Z</dcterms:modified>
</cp:coreProperties>
</file>