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8_{ED0FBDA1-256D-45AD-AE74-CADF85B54B85}" xr6:coauthVersionLast="47" xr6:coauthVersionMax="47" xr10:uidLastSave="{00000000-0000-0000-0000-000000000000}"/>
  <bookViews>
    <workbookView xWindow="-120" yWindow="-120" windowWidth="29040" windowHeight="15720" xr2:uid="{6E1146E8-5E30-48A1-807A-2809D29920F2}"/>
  </bookViews>
  <sheets>
    <sheet name="tab6" sheetId="1" r:id="rId1"/>
  </sheets>
  <definedNames>
    <definedName name="_xlnm.Print_Area" localSheetId="0">'tab6'!$A$1:$V$85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3" i="1" l="1"/>
  <c r="T73" i="1"/>
  <c r="S73" i="1"/>
  <c r="Q73" i="1"/>
  <c r="P73" i="1"/>
  <c r="O73" i="1"/>
  <c r="M73" i="1"/>
  <c r="L73" i="1"/>
  <c r="K73" i="1"/>
  <c r="I73" i="1"/>
  <c r="H73" i="1"/>
  <c r="G73" i="1"/>
  <c r="U63" i="1"/>
  <c r="T63" i="1"/>
  <c r="S63" i="1"/>
  <c r="Q63" i="1"/>
  <c r="P63" i="1"/>
  <c r="O63" i="1"/>
  <c r="M63" i="1"/>
  <c r="L63" i="1"/>
  <c r="K63" i="1"/>
  <c r="I63" i="1"/>
  <c r="H63" i="1"/>
  <c r="G63" i="1"/>
  <c r="U45" i="1"/>
  <c r="T45" i="1"/>
  <c r="S45" i="1"/>
  <c r="Q45" i="1"/>
  <c r="P45" i="1"/>
  <c r="O45" i="1"/>
  <c r="M45" i="1"/>
  <c r="L45" i="1"/>
  <c r="K45" i="1"/>
  <c r="I45" i="1"/>
  <c r="H45" i="1"/>
  <c r="G45" i="1"/>
  <c r="E42" i="1"/>
  <c r="D42" i="1"/>
  <c r="C42" i="1" s="1"/>
  <c r="E41" i="1"/>
  <c r="D41" i="1"/>
  <c r="C41" i="1" s="1"/>
  <c r="E40" i="1"/>
  <c r="D40" i="1"/>
  <c r="C40" i="1" s="1"/>
  <c r="E39" i="1"/>
  <c r="D39" i="1"/>
  <c r="E38" i="1"/>
  <c r="D38" i="1"/>
  <c r="D77" i="1" s="1"/>
  <c r="C38" i="1"/>
  <c r="E37" i="1"/>
  <c r="D37" i="1"/>
  <c r="E36" i="1"/>
  <c r="D36" i="1"/>
  <c r="E35" i="1"/>
  <c r="C35" i="1" s="1"/>
  <c r="D35" i="1"/>
  <c r="U34" i="1"/>
  <c r="E34" i="1" s="1"/>
  <c r="T34" i="1"/>
  <c r="D34" i="1" s="1"/>
  <c r="S34" i="1"/>
  <c r="E26" i="1"/>
  <c r="E71" i="1" s="1"/>
  <c r="D26" i="1"/>
  <c r="E25" i="1"/>
  <c r="E70" i="1" s="1"/>
  <c r="D25" i="1"/>
  <c r="E24" i="1"/>
  <c r="D24" i="1"/>
  <c r="C24" i="1" s="1"/>
  <c r="E23" i="1"/>
  <c r="D23" i="1"/>
  <c r="E22" i="1"/>
  <c r="D22" i="1"/>
  <c r="E21" i="1"/>
  <c r="E66" i="1" s="1"/>
  <c r="D21" i="1"/>
  <c r="E20" i="1"/>
  <c r="E65" i="1" s="1"/>
  <c r="D20" i="1"/>
  <c r="E19" i="1"/>
  <c r="D19" i="1"/>
  <c r="U18" i="1"/>
  <c r="T18" i="1"/>
  <c r="D18" i="1" s="1"/>
  <c r="S18" i="1"/>
  <c r="E18" i="1"/>
  <c r="E16" i="1"/>
  <c r="E53" i="1" s="1"/>
  <c r="D16" i="1"/>
  <c r="D53" i="1" s="1"/>
  <c r="C16" i="1"/>
  <c r="E15" i="1"/>
  <c r="D15" i="1"/>
  <c r="E14" i="1"/>
  <c r="D14" i="1"/>
  <c r="E13" i="1"/>
  <c r="D13" i="1"/>
  <c r="D50" i="1" s="1"/>
  <c r="E12" i="1"/>
  <c r="D12" i="1"/>
  <c r="D49" i="1" s="1"/>
  <c r="E11" i="1"/>
  <c r="D11" i="1"/>
  <c r="C11" i="1" s="1"/>
  <c r="E10" i="1"/>
  <c r="E47" i="1" s="1"/>
  <c r="D10" i="1"/>
  <c r="D47" i="1" s="1"/>
  <c r="E9" i="1"/>
  <c r="E46" i="1" s="1"/>
  <c r="D9" i="1"/>
  <c r="U8" i="1"/>
  <c r="E8" i="1" s="1"/>
  <c r="T8" i="1"/>
  <c r="D8" i="1" s="1"/>
  <c r="S8" i="1"/>
  <c r="C12" i="1" l="1"/>
  <c r="D67" i="1"/>
  <c r="C39" i="1"/>
  <c r="C18" i="1"/>
  <c r="E67" i="1"/>
  <c r="E49" i="1"/>
  <c r="D68" i="1"/>
  <c r="D71" i="1"/>
  <c r="E68" i="1"/>
  <c r="E63" i="1" s="1"/>
  <c r="D65" i="1"/>
  <c r="D66" i="1"/>
  <c r="C36" i="1"/>
  <c r="D64" i="1"/>
  <c r="D63" i="1" s="1"/>
  <c r="D69" i="1"/>
  <c r="E51" i="1"/>
  <c r="E64" i="1"/>
  <c r="E69" i="1"/>
  <c r="C37" i="1"/>
  <c r="C15" i="1"/>
  <c r="C20" i="1"/>
  <c r="D70" i="1"/>
  <c r="E77" i="1"/>
  <c r="C34" i="1"/>
  <c r="C80" i="1" s="1"/>
  <c r="D74" i="1"/>
  <c r="D78" i="1"/>
  <c r="E79" i="1"/>
  <c r="E75" i="1"/>
  <c r="C8" i="1"/>
  <c r="C53" i="1" s="1"/>
  <c r="D48" i="1"/>
  <c r="D52" i="1"/>
  <c r="E50" i="1"/>
  <c r="C69" i="1"/>
  <c r="E80" i="1"/>
  <c r="E52" i="1"/>
  <c r="E48" i="1"/>
  <c r="D51" i="1"/>
  <c r="D46" i="1"/>
  <c r="D81" i="1"/>
  <c r="C52" i="1"/>
  <c r="C65" i="1"/>
  <c r="E76" i="1"/>
  <c r="E81" i="1"/>
  <c r="E74" i="1"/>
  <c r="E78" i="1"/>
  <c r="C9" i="1"/>
  <c r="C13" i="1"/>
  <c r="C21" i="1"/>
  <c r="C66" i="1" s="1"/>
  <c r="C25" i="1"/>
  <c r="C70" i="1" s="1"/>
  <c r="D75" i="1"/>
  <c r="D79" i="1"/>
  <c r="C10" i="1"/>
  <c r="C47" i="1" s="1"/>
  <c r="C14" i="1"/>
  <c r="C51" i="1" s="1"/>
  <c r="C22" i="1"/>
  <c r="C67" i="1" s="1"/>
  <c r="C26" i="1"/>
  <c r="C71" i="1" s="1"/>
  <c r="D76" i="1"/>
  <c r="D80" i="1"/>
  <c r="C19" i="1"/>
  <c r="C64" i="1" s="1"/>
  <c r="C23" i="1"/>
  <c r="C68" i="1" s="1"/>
  <c r="C75" i="1" l="1"/>
  <c r="C77" i="1"/>
  <c r="C50" i="1"/>
  <c r="C74" i="1"/>
  <c r="C79" i="1"/>
  <c r="C76" i="1"/>
  <c r="E73" i="1"/>
  <c r="E45" i="1"/>
  <c r="C78" i="1"/>
  <c r="D73" i="1"/>
  <c r="C49" i="1"/>
  <c r="C63" i="1"/>
  <c r="C46" i="1"/>
  <c r="D45" i="1"/>
  <c r="C48" i="1"/>
  <c r="C81" i="1"/>
  <c r="C73" i="1" l="1"/>
  <c r="C45" i="1"/>
</calcChain>
</file>

<file path=xl/sharedStrings.xml><?xml version="1.0" encoding="utf-8"?>
<sst xmlns="http://schemas.openxmlformats.org/spreadsheetml/2006/main" count="189" uniqueCount="39">
  <si>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ทั่วราชอาณาจักร ภาคตะวันออกเฉียงเหนือ จังหวัดหนองคาย รายไตรมาส พ.ศ. 2565</t>
  </si>
  <si>
    <t>ชั่วโมงการทำงาน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</si>
  <si>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</si>
  <si>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</si>
  <si>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</si>
  <si>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</si>
  <si>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</si>
  <si>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(ชั่วโมง)</t>
  </si>
  <si>
    <t>รวม</t>
  </si>
  <si>
    <t>ชาย</t>
  </si>
  <si>
    <t>หญิง</t>
  </si>
  <si>
    <t xml:space="preserve"> </t>
  </si>
  <si>
    <t>จำนวน (คน)</t>
  </si>
  <si>
    <t>ทั่วราชอาณาจักร</t>
  </si>
  <si>
    <t>ยอดรวม</t>
  </si>
  <si>
    <t>1.</t>
  </si>
  <si>
    <r>
      <t xml:space="preserve">0 </t>
    </r>
    <r>
      <rPr>
        <vertAlign val="superscript"/>
        <sz val="14"/>
        <rFont val="TH SarabunPSK"/>
        <family val="2"/>
      </rPr>
      <t>1/</t>
    </r>
  </si>
  <si>
    <t>2.</t>
  </si>
  <si>
    <t>1 - 9</t>
  </si>
  <si>
    <t>3.</t>
  </si>
  <si>
    <t>10 - 19</t>
  </si>
  <si>
    <t>4.</t>
  </si>
  <si>
    <t>20 - 29</t>
  </si>
  <si>
    <t>5.</t>
  </si>
  <si>
    <t>30 - 34</t>
  </si>
  <si>
    <t>6.</t>
  </si>
  <si>
    <t>35 - 39</t>
  </si>
  <si>
    <t>7.</t>
  </si>
  <si>
    <t>40 - 49</t>
  </si>
  <si>
    <t>8.</t>
  </si>
  <si>
    <t>50  ชั่วโมงขึ้นไป</t>
  </si>
  <si>
    <t>ภาคตะวันออกเฉียงเหนือ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</si>
  <si>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ทั่วราชอาณาจักร ภาคตะวันออกเฉียงเหนือ จังหวัดหนองคาย รายไตรมาส พ.ศ. 2565 (ต่อ)</t>
  </si>
  <si>
    <t>หนองคาย</t>
  </si>
  <si>
    <t>ร้อยละ</t>
  </si>
  <si>
    <t>--</t>
  </si>
  <si>
    <t>หมายเหตุ :</t>
  </si>
  <si>
    <t>1/   ผู้ไม่ได้ทำงานในสัปดาห์การสำรวจ แต่มีงานประจำ</t>
  </si>
  <si>
    <t>ผลรวมของแต่ละจำนวนอาจไม่เท่ากับยอดรวมเนื่องจากการปัดเศษทศนิยม, --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</si>
</sst>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_-;\-* #,##0_-;_-* &quot;-&quot;??_-;_-@_-"/>
    <numFmt numFmtId="189" formatCode="0.000"/>
    <numFmt numFmtId="190" formatCode="_-* #,##0.0_-;\-* #,##0.0_-;_-* &quot;-&quot;??_-;_-@_-"/>
    <numFmt numFmtId="192" formatCode="0.0000"/>
    <numFmt numFmtId="193" formatCode="0.0"/>
    <numFmt numFmtId="194" formatCode="#,##0.0___)"/>
    <numFmt numFmtId="195" formatCode="0.0____"/>
    <numFmt numFmtId="196" formatCode="#,##0__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 applyFill="1" applyBorder="1" applyAlignment="1">
      <alignment horizontal="right" vertical="center"/>
    </xf>
    <xf numFmtId="187" fontId="6" fillId="0" borderId="0" xfId="1" applyNumberFormat="1" applyFont="1" applyFill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7" fillId="0" borderId="0" xfId="1" applyNumberFormat="1" applyFont="1" applyFill="1" applyBorder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/>
    <xf numFmtId="2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89" fontId="7" fillId="0" borderId="0" xfId="0" applyNumberFormat="1" applyFont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187" fontId="7" fillId="0" borderId="3" xfId="1" applyNumberFormat="1" applyFont="1" applyFill="1" applyBorder="1" applyAlignment="1">
      <alignment horizontal="right" vertical="center"/>
    </xf>
    <xf numFmtId="187" fontId="7" fillId="0" borderId="3" xfId="1" applyNumberFormat="1" applyFont="1" applyBorder="1" applyAlignment="1">
      <alignment horizontal="right" vertical="center"/>
    </xf>
    <xf numFmtId="2" fontId="7" fillId="0" borderId="0" xfId="0" applyNumberFormat="1" applyFont="1"/>
    <xf numFmtId="187" fontId="7" fillId="0" borderId="0" xfId="1" applyNumberFormat="1" applyFont="1" applyBorder="1" applyAlignment="1">
      <alignment horizontal="right" vertical="center"/>
    </xf>
    <xf numFmtId="0" fontId="9" fillId="0" borderId="0" xfId="0" applyFont="1"/>
    <xf numFmtId="187" fontId="6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87" fontId="6" fillId="0" borderId="0" xfId="1" applyNumberFormat="1" applyFont="1" applyBorder="1" applyAlignment="1">
      <alignment horizontal="right" vertical="center"/>
    </xf>
    <xf numFmtId="190" fontId="7" fillId="0" borderId="0" xfId="1" applyNumberFormat="1" applyFont="1" applyBorder="1" applyAlignment="1">
      <alignment horizontal="right"/>
    </xf>
    <xf numFmtId="187" fontId="7" fillId="4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 vertical="center"/>
    </xf>
    <xf numFmtId="190" fontId="6" fillId="0" borderId="0" xfId="1" applyNumberFormat="1" applyFont="1" applyBorder="1" applyAlignment="1">
      <alignment horizontal="right" vertical="center"/>
    </xf>
    <xf numFmtId="190" fontId="7" fillId="0" borderId="0" xfId="1" applyNumberFormat="1" applyFont="1" applyBorder="1" applyAlignment="1">
      <alignment horizontal="right" vertical="center"/>
    </xf>
    <xf numFmtId="192" fontId="7" fillId="0" borderId="0" xfId="0" applyNumberFormat="1" applyFont="1" applyAlignment="1">
      <alignment vertical="center"/>
    </xf>
    <xf numFmtId="192" fontId="7" fillId="0" borderId="0" xfId="0" applyNumberFormat="1" applyFont="1"/>
    <xf numFmtId="190" fontId="7" fillId="0" borderId="3" xfId="1" applyNumberFormat="1" applyFont="1" applyBorder="1" applyAlignment="1">
      <alignment horizontal="right" vertical="center"/>
    </xf>
    <xf numFmtId="193" fontId="2" fillId="0" borderId="0" xfId="0" applyNumberFormat="1" applyFont="1" applyAlignment="1">
      <alignment horizontal="right" vertical="center"/>
    </xf>
    <xf numFmtId="194" fontId="2" fillId="0" borderId="0" xfId="0" applyNumberFormat="1" applyFont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90" fontId="9" fillId="0" borderId="0" xfId="1" applyNumberFormat="1" applyFont="1" applyAlignment="1">
      <alignment horizontal="right" vertical="center"/>
    </xf>
    <xf numFmtId="190" fontId="6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95" fontId="7" fillId="0" borderId="0" xfId="0" applyNumberFormat="1" applyFont="1" applyAlignment="1">
      <alignment horizontal="right" vertical="center"/>
    </xf>
    <xf numFmtId="195" fontId="6" fillId="0" borderId="0" xfId="0" applyNumberFormat="1" applyFont="1" applyAlignment="1">
      <alignment horizontal="right" vertical="center"/>
    </xf>
    <xf numFmtId="0" fontId="6" fillId="0" borderId="0" xfId="0" applyFont="1"/>
    <xf numFmtId="196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CD76-AC8F-4B7C-92C1-9E71282BC331}">
  <sheetPr>
    <tabColor rgb="FF00EA6A"/>
  </sheetPr>
  <dimension ref="A1:AE127"/>
  <sheetViews>
    <sheetView showGridLines="0" tabSelected="1" zoomScale="90" zoomScaleNormal="90" zoomScaleSheetLayoutView="80" workbookViewId="0">
      <selection activeCell="W1" sqref="W1:W1048576"/>
    </sheetView>
  </sheetViews>
  <sheetFormatPr defaultColWidth="8.7109375" defaultRowHeight="23.1" customHeight="1" x14ac:dyDescent="0.3"/>
  <cols>
    <col min="1" max="1" width="8.7109375" style="34" customWidth="1"/>
    <col min="2" max="2" width="13.140625" style="34" customWidth="1"/>
    <col min="3" max="3" width="11.7109375" style="83" customWidth="1"/>
    <col min="4" max="5" width="11.7109375" style="34" customWidth="1"/>
    <col min="6" max="6" width="0.85546875" style="34" customWidth="1"/>
    <col min="7" max="7" width="11.7109375" style="83" customWidth="1"/>
    <col min="8" max="9" width="11.7109375" style="34" customWidth="1"/>
    <col min="10" max="10" width="0.85546875" style="34" customWidth="1"/>
    <col min="11" max="11" width="11.7109375" style="83" customWidth="1"/>
    <col min="12" max="13" width="11.7109375" style="34" customWidth="1"/>
    <col min="14" max="14" width="0.85546875" style="34" customWidth="1"/>
    <col min="15" max="15" width="11.7109375" style="83" customWidth="1"/>
    <col min="16" max="17" width="11.7109375" style="34" customWidth="1"/>
    <col min="18" max="18" width="0.85546875" style="34" customWidth="1"/>
    <col min="19" max="19" width="11.7109375" style="83" customWidth="1"/>
    <col min="20" max="21" width="11.7109375" style="34" customWidth="1"/>
    <col min="22" max="22" width="3.5703125" style="34" customWidth="1"/>
    <col min="23" max="24" width="8.7109375" style="34"/>
    <col min="25" max="26" width="13.85546875" style="34" bestFit="1" customWidth="1"/>
    <col min="27" max="27" width="13.7109375" style="34" bestFit="1" customWidth="1"/>
    <col min="28" max="28" width="8.7109375" style="34"/>
    <col min="29" max="31" width="10.140625" style="34" bestFit="1" customWidth="1"/>
    <col min="32" max="32" width="8.7109375" style="34"/>
    <col min="33" max="35" width="10.140625" style="34" bestFit="1" customWidth="1"/>
    <col min="36" max="16384" width="8.7109375" style="34"/>
  </cols>
  <sheetData>
    <row r="1" spans="1:31" s="1" customFormat="1" ht="23.1" customHeight="1" x14ac:dyDescent="0.4">
      <c r="C1" s="2"/>
      <c r="G1" s="2"/>
      <c r="K1" s="2"/>
      <c r="O1" s="2"/>
      <c r="S1" s="2"/>
    </row>
    <row r="2" spans="1:31" s="4" customFormat="1" ht="23.1" customHeight="1" x14ac:dyDescent="0.4">
      <c r="A2" s="3" t="s">
        <v>0</v>
      </c>
      <c r="M2" s="5"/>
      <c r="N2" s="5"/>
      <c r="P2" s="5"/>
      <c r="Q2" s="5"/>
      <c r="R2" s="5"/>
      <c r="T2" s="5"/>
      <c r="U2" s="5"/>
      <c r="V2" s="1"/>
    </row>
    <row r="3" spans="1:31" s="4" customFormat="1" ht="5.25" customHeight="1" x14ac:dyDescent="0.4">
      <c r="M3" s="5"/>
      <c r="N3" s="5"/>
      <c r="P3" s="5"/>
      <c r="Q3" s="5"/>
      <c r="R3" s="5"/>
      <c r="T3" s="5"/>
      <c r="U3" s="5"/>
      <c r="V3" s="1"/>
    </row>
    <row r="4" spans="1:31" s="11" customFormat="1" ht="21" x14ac:dyDescent="0.35">
      <c r="A4" s="6" t="s">
        <v>1</v>
      </c>
      <c r="B4" s="6"/>
      <c r="C4" s="7" t="s">
        <v>2</v>
      </c>
      <c r="D4" s="7"/>
      <c r="E4" s="7"/>
      <c r="F4" s="8"/>
      <c r="G4" s="9" t="s">
        <v>3</v>
      </c>
      <c r="H4" s="9"/>
      <c r="I4" s="9"/>
      <c r="J4" s="8"/>
      <c r="K4" s="9" t="s">
        <v>4</v>
      </c>
      <c r="L4" s="9"/>
      <c r="M4" s="9"/>
      <c r="N4" s="8"/>
      <c r="O4" s="10" t="s">
        <v>5</v>
      </c>
      <c r="P4" s="10"/>
      <c r="Q4" s="10"/>
      <c r="R4" s="8"/>
      <c r="S4" s="9" t="s">
        <v>6</v>
      </c>
      <c r="T4" s="9"/>
      <c r="U4" s="9"/>
    </row>
    <row r="5" spans="1:31" s="11" customFormat="1" ht="21" x14ac:dyDescent="0.35">
      <c r="A5" s="12" t="s">
        <v>7</v>
      </c>
      <c r="B5" s="12"/>
      <c r="C5" s="13" t="s">
        <v>8</v>
      </c>
      <c r="D5" s="13" t="s">
        <v>9</v>
      </c>
      <c r="E5" s="13" t="s">
        <v>10</v>
      </c>
      <c r="F5" s="14"/>
      <c r="G5" s="15" t="s">
        <v>8</v>
      </c>
      <c r="H5" s="15" t="s">
        <v>9</v>
      </c>
      <c r="I5" s="15" t="s">
        <v>10</v>
      </c>
      <c r="J5" s="14"/>
      <c r="K5" s="15" t="s">
        <v>8</v>
      </c>
      <c r="L5" s="15" t="s">
        <v>9</v>
      </c>
      <c r="M5" s="15" t="s">
        <v>10</v>
      </c>
      <c r="N5" s="14"/>
      <c r="O5" s="15" t="s">
        <v>8</v>
      </c>
      <c r="P5" s="15" t="s">
        <v>9</v>
      </c>
      <c r="Q5" s="15" t="s">
        <v>10</v>
      </c>
      <c r="R5" s="14"/>
      <c r="S5" s="15" t="s">
        <v>8</v>
      </c>
      <c r="T5" s="15" t="s">
        <v>9</v>
      </c>
      <c r="U5" s="16" t="s">
        <v>10</v>
      </c>
    </row>
    <row r="6" spans="1:31" s="19" customFormat="1" ht="21" x14ac:dyDescent="0.35">
      <c r="A6" s="17"/>
      <c r="B6" s="17" t="s">
        <v>11</v>
      </c>
      <c r="C6" s="18" t="s">
        <v>12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1"/>
    </row>
    <row r="7" spans="1:31" s="19" customFormat="1" ht="31.5" customHeight="1" x14ac:dyDescent="0.5">
      <c r="A7" s="20" t="s">
        <v>13</v>
      </c>
      <c r="B7" s="20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31" s="28" customFormat="1" ht="31.5" customHeight="1" x14ac:dyDescent="0.5">
      <c r="A8" s="23" t="s">
        <v>14</v>
      </c>
      <c r="B8" s="23"/>
      <c r="C8" s="24">
        <f>SUM(D8:E8)</f>
        <v>39221052.019999996</v>
      </c>
      <c r="D8" s="24">
        <f>(H8+L8+P8+T8)/4</f>
        <v>21058124.767499998</v>
      </c>
      <c r="E8" s="24">
        <f>(I8+M8+Q8+U8)/4</f>
        <v>18162927.252499998</v>
      </c>
      <c r="F8" s="24"/>
      <c r="G8" s="25">
        <v>38715602.259999998</v>
      </c>
      <c r="H8" s="26">
        <v>20816296.719999999</v>
      </c>
      <c r="I8" s="26">
        <v>17899305.539999999</v>
      </c>
      <c r="J8" s="25"/>
      <c r="K8" s="26">
        <v>39010914.649999999</v>
      </c>
      <c r="L8" s="26">
        <v>20939718.34</v>
      </c>
      <c r="M8" s="25">
        <v>18071196.309999999</v>
      </c>
      <c r="N8" s="26"/>
      <c r="O8" s="26">
        <v>39565990.960000001</v>
      </c>
      <c r="P8" s="25">
        <v>21202886.030000001</v>
      </c>
      <c r="Q8" s="26">
        <v>18363104.940000001</v>
      </c>
      <c r="R8" s="26"/>
      <c r="S8" s="25">
        <f>SUM(S9:S16)</f>
        <v>39591700.199999996</v>
      </c>
      <c r="T8" s="25">
        <f t="shared" ref="T8:U8" si="0">SUM(T9:T16)</f>
        <v>21273597.979999997</v>
      </c>
      <c r="U8" s="25">
        <f t="shared" si="0"/>
        <v>18318102.219999999</v>
      </c>
      <c r="V8" s="27"/>
      <c r="Y8" s="29"/>
      <c r="Z8" s="29"/>
      <c r="AA8" s="29"/>
    </row>
    <row r="9" spans="1:31" s="27" customFormat="1" ht="31.5" customHeight="1" x14ac:dyDescent="0.3">
      <c r="A9" s="30" t="s">
        <v>15</v>
      </c>
      <c r="B9" s="31" t="s">
        <v>16</v>
      </c>
      <c r="C9" s="32">
        <f t="shared" ref="C9:C16" si="1">SUM(D9:E9)</f>
        <v>439661.28499999997</v>
      </c>
      <c r="D9" s="32">
        <f t="shared" ref="D9:E16" si="2">(H9+L9+P9+T9)/4</f>
        <v>252126.34999999998</v>
      </c>
      <c r="E9" s="32">
        <f t="shared" si="2"/>
        <v>187534.935</v>
      </c>
      <c r="F9" s="32"/>
      <c r="G9" s="33">
        <v>750541.25</v>
      </c>
      <c r="H9" s="33">
        <v>422931.47</v>
      </c>
      <c r="I9" s="33">
        <v>327609.78000000003</v>
      </c>
      <c r="J9" s="33"/>
      <c r="K9" s="33">
        <v>523779.2</v>
      </c>
      <c r="L9" s="33">
        <v>295502.92</v>
      </c>
      <c r="M9" s="33">
        <v>228276.28</v>
      </c>
      <c r="N9" s="33"/>
      <c r="O9" s="33">
        <v>157994.32999999999</v>
      </c>
      <c r="P9" s="33">
        <v>94954.62</v>
      </c>
      <c r="Q9" s="33">
        <v>63039.71</v>
      </c>
      <c r="R9" s="33"/>
      <c r="S9" s="33">
        <v>326330.36</v>
      </c>
      <c r="T9" s="33">
        <v>195116.39</v>
      </c>
      <c r="U9" s="33">
        <v>131213.97</v>
      </c>
      <c r="V9" s="34"/>
      <c r="Y9" s="35"/>
      <c r="Z9" s="35"/>
      <c r="AA9" s="35"/>
      <c r="AC9" s="28"/>
      <c r="AD9" s="28"/>
      <c r="AE9" s="28"/>
    </row>
    <row r="10" spans="1:31" s="27" customFormat="1" ht="31.5" customHeight="1" x14ac:dyDescent="0.3">
      <c r="A10" s="30" t="s">
        <v>17</v>
      </c>
      <c r="B10" s="36" t="s">
        <v>18</v>
      </c>
      <c r="C10" s="32">
        <f t="shared" si="1"/>
        <v>182655.66250000003</v>
      </c>
      <c r="D10" s="32">
        <f t="shared" si="2"/>
        <v>92186.992500000008</v>
      </c>
      <c r="E10" s="32">
        <f t="shared" si="2"/>
        <v>90468.670000000013</v>
      </c>
      <c r="F10" s="32"/>
      <c r="G10" s="33">
        <v>208790.58</v>
      </c>
      <c r="H10" s="33">
        <v>106687.63</v>
      </c>
      <c r="I10" s="33">
        <v>102102.95</v>
      </c>
      <c r="J10" s="33"/>
      <c r="K10" s="33">
        <v>156019.78</v>
      </c>
      <c r="L10" s="33">
        <v>72702.59</v>
      </c>
      <c r="M10" s="33">
        <v>83317.19</v>
      </c>
      <c r="N10" s="33"/>
      <c r="O10" s="33">
        <v>148005.32999999999</v>
      </c>
      <c r="P10" s="33">
        <v>78460.86</v>
      </c>
      <c r="Q10" s="33">
        <v>69544.47</v>
      </c>
      <c r="R10" s="33"/>
      <c r="S10" s="33">
        <v>217806.96</v>
      </c>
      <c r="T10" s="33">
        <v>110896.89</v>
      </c>
      <c r="U10" s="33">
        <v>106910.07</v>
      </c>
      <c r="V10" s="34"/>
      <c r="Y10" s="35"/>
      <c r="Z10" s="35"/>
      <c r="AA10" s="35"/>
      <c r="AC10" s="28"/>
      <c r="AD10" s="28"/>
      <c r="AE10" s="28"/>
    </row>
    <row r="11" spans="1:31" s="27" customFormat="1" ht="31.5" customHeight="1" x14ac:dyDescent="0.3">
      <c r="A11" s="30" t="s">
        <v>19</v>
      </c>
      <c r="B11" s="36" t="s">
        <v>20</v>
      </c>
      <c r="C11" s="32">
        <f t="shared" si="1"/>
        <v>909698.60499999998</v>
      </c>
      <c r="D11" s="32">
        <f t="shared" si="2"/>
        <v>474028.20750000002</v>
      </c>
      <c r="E11" s="32">
        <f t="shared" si="2"/>
        <v>435670.39750000002</v>
      </c>
      <c r="F11" s="32"/>
      <c r="G11" s="33">
        <v>1186424.28</v>
      </c>
      <c r="H11" s="33">
        <v>610570.88</v>
      </c>
      <c r="I11" s="33">
        <v>575853.39</v>
      </c>
      <c r="J11" s="33"/>
      <c r="K11" s="33">
        <v>779941.62</v>
      </c>
      <c r="L11" s="33">
        <v>407786.88</v>
      </c>
      <c r="M11" s="33">
        <v>372154.73</v>
      </c>
      <c r="N11" s="33"/>
      <c r="O11" s="33">
        <v>788051.61</v>
      </c>
      <c r="P11" s="33">
        <v>406591.15</v>
      </c>
      <c r="Q11" s="33">
        <v>381460.46</v>
      </c>
      <c r="R11" s="33"/>
      <c r="S11" s="33">
        <v>884376.94</v>
      </c>
      <c r="T11" s="33">
        <v>471163.92</v>
      </c>
      <c r="U11" s="33">
        <v>413213.01</v>
      </c>
      <c r="V11" s="34"/>
      <c r="Y11" s="35"/>
      <c r="Z11" s="35"/>
      <c r="AA11" s="35"/>
      <c r="AC11" s="28"/>
      <c r="AD11" s="28"/>
      <c r="AE11" s="28"/>
    </row>
    <row r="12" spans="1:31" s="27" customFormat="1" ht="31.5" customHeight="1" x14ac:dyDescent="0.3">
      <c r="A12" s="30" t="s">
        <v>21</v>
      </c>
      <c r="B12" s="36" t="s">
        <v>22</v>
      </c>
      <c r="C12" s="32">
        <f t="shared" si="1"/>
        <v>2923861.86</v>
      </c>
      <c r="D12" s="32">
        <f t="shared" si="2"/>
        <v>1520109.3625</v>
      </c>
      <c r="E12" s="32">
        <f t="shared" si="2"/>
        <v>1403752.4974999998</v>
      </c>
      <c r="F12" s="32"/>
      <c r="G12" s="33">
        <v>3675403.96</v>
      </c>
      <c r="H12" s="33">
        <v>1945475.31</v>
      </c>
      <c r="I12" s="33">
        <v>1729928.65</v>
      </c>
      <c r="J12" s="33"/>
      <c r="K12" s="33">
        <v>2720668.25</v>
      </c>
      <c r="L12" s="33">
        <v>1394095.85</v>
      </c>
      <c r="M12" s="33">
        <v>1326572.3999999999</v>
      </c>
      <c r="N12" s="33"/>
      <c r="O12" s="33">
        <v>2648426.9300000002</v>
      </c>
      <c r="P12" s="33">
        <v>1327027.05</v>
      </c>
      <c r="Q12" s="33">
        <v>1321399.8899999999</v>
      </c>
      <c r="R12" s="33"/>
      <c r="S12" s="33">
        <v>2650948.29</v>
      </c>
      <c r="T12" s="33">
        <v>1413839.24</v>
      </c>
      <c r="U12" s="33">
        <v>1237109.05</v>
      </c>
      <c r="V12" s="34"/>
      <c r="Y12" s="37"/>
      <c r="Z12" s="35"/>
      <c r="AA12" s="35"/>
      <c r="AC12" s="28"/>
      <c r="AD12" s="28"/>
      <c r="AE12" s="28"/>
    </row>
    <row r="13" spans="1:31" s="27" customFormat="1" ht="31.5" customHeight="1" x14ac:dyDescent="0.3">
      <c r="A13" s="30" t="s">
        <v>23</v>
      </c>
      <c r="B13" s="36" t="s">
        <v>24</v>
      </c>
      <c r="C13" s="32">
        <f t="shared" si="1"/>
        <v>2512692.9074999997</v>
      </c>
      <c r="D13" s="32">
        <f t="shared" si="2"/>
        <v>1350473.5499999998</v>
      </c>
      <c r="E13" s="32">
        <f t="shared" si="2"/>
        <v>1162219.3574999999</v>
      </c>
      <c r="F13" s="32"/>
      <c r="G13" s="33">
        <v>3051400.8</v>
      </c>
      <c r="H13" s="33">
        <v>1639033.71</v>
      </c>
      <c r="I13" s="33">
        <v>1412367.09</v>
      </c>
      <c r="J13" s="33"/>
      <c r="K13" s="33">
        <v>2492988.1</v>
      </c>
      <c r="L13" s="33">
        <v>1342301.46</v>
      </c>
      <c r="M13" s="33">
        <v>1150686.6399999999</v>
      </c>
      <c r="N13" s="33"/>
      <c r="O13" s="33">
        <v>2301960.09</v>
      </c>
      <c r="P13" s="33">
        <v>1247558.18</v>
      </c>
      <c r="Q13" s="33">
        <v>1054401.9099999999</v>
      </c>
      <c r="R13" s="33"/>
      <c r="S13" s="33">
        <v>2204422.64</v>
      </c>
      <c r="T13" s="33">
        <v>1173000.8500000001</v>
      </c>
      <c r="U13" s="33">
        <v>1031421.79</v>
      </c>
      <c r="V13" s="34"/>
      <c r="Y13" s="37"/>
      <c r="Z13" s="35"/>
      <c r="AA13" s="35"/>
      <c r="AC13" s="28"/>
      <c r="AD13" s="28"/>
      <c r="AE13" s="28"/>
    </row>
    <row r="14" spans="1:31" s="27" customFormat="1" ht="31.5" customHeight="1" x14ac:dyDescent="0.3">
      <c r="A14" s="30" t="s">
        <v>25</v>
      </c>
      <c r="B14" s="36" t="s">
        <v>26</v>
      </c>
      <c r="C14" s="32">
        <f t="shared" si="1"/>
        <v>4973173.8100000005</v>
      </c>
      <c r="D14" s="32">
        <f t="shared" si="2"/>
        <v>2512309.5649999999</v>
      </c>
      <c r="E14" s="32">
        <f t="shared" si="2"/>
        <v>2460864.2450000001</v>
      </c>
      <c r="F14" s="32"/>
      <c r="G14" s="33">
        <v>4664788.57</v>
      </c>
      <c r="H14" s="33">
        <v>2360178.0699999998</v>
      </c>
      <c r="I14" s="33">
        <v>2304610.5099999998</v>
      </c>
      <c r="J14" s="33"/>
      <c r="K14" s="33">
        <v>4971803.8899999997</v>
      </c>
      <c r="L14" s="33">
        <v>2500280.39</v>
      </c>
      <c r="M14" s="33">
        <v>2471523.5</v>
      </c>
      <c r="N14" s="33"/>
      <c r="O14" s="33">
        <v>5064351.9400000004</v>
      </c>
      <c r="P14" s="33">
        <v>2581391.5699999998</v>
      </c>
      <c r="Q14" s="33">
        <v>2482960.37</v>
      </c>
      <c r="R14" s="33"/>
      <c r="S14" s="33">
        <v>5191750.83</v>
      </c>
      <c r="T14" s="33">
        <v>2607388.23</v>
      </c>
      <c r="U14" s="33">
        <v>2584362.6</v>
      </c>
      <c r="V14" s="34"/>
      <c r="Y14" s="35"/>
      <c r="Z14" s="35"/>
      <c r="AA14" s="35"/>
      <c r="AC14" s="28"/>
      <c r="AD14" s="28"/>
      <c r="AE14" s="28"/>
    </row>
    <row r="15" spans="1:31" s="27" customFormat="1" ht="31.5" customHeight="1" x14ac:dyDescent="0.3">
      <c r="A15" s="30" t="s">
        <v>27</v>
      </c>
      <c r="B15" s="36" t="s">
        <v>28</v>
      </c>
      <c r="C15" s="32">
        <f t="shared" si="1"/>
        <v>20991986.949999999</v>
      </c>
      <c r="D15" s="32">
        <f t="shared" si="2"/>
        <v>11475620.8475</v>
      </c>
      <c r="E15" s="32">
        <f t="shared" si="2"/>
        <v>9516366.1024999991</v>
      </c>
      <c r="F15" s="32"/>
      <c r="G15" s="38">
        <v>19445265.989999998</v>
      </c>
      <c r="H15" s="33">
        <v>10666384.810000001</v>
      </c>
      <c r="I15" s="33">
        <v>8778881.1799999997</v>
      </c>
      <c r="J15" s="38"/>
      <c r="K15" s="33">
        <v>21027007.489999998</v>
      </c>
      <c r="L15" s="33">
        <v>11517851.98</v>
      </c>
      <c r="M15" s="38">
        <v>9509155.5099999998</v>
      </c>
      <c r="N15" s="33"/>
      <c r="O15" s="33">
        <v>21699738.239999998</v>
      </c>
      <c r="P15" s="38">
        <v>11792216.609999999</v>
      </c>
      <c r="Q15" s="33">
        <v>9907521.6199999992</v>
      </c>
      <c r="R15" s="33"/>
      <c r="S15" s="38">
        <v>21795936.079999998</v>
      </c>
      <c r="T15" s="33">
        <v>11926029.99</v>
      </c>
      <c r="U15" s="33">
        <v>9869906.0999999996</v>
      </c>
      <c r="V15" s="34"/>
      <c r="Y15" s="35"/>
      <c r="Z15" s="35"/>
      <c r="AA15" s="35"/>
      <c r="AC15" s="28"/>
      <c r="AD15" s="28"/>
      <c r="AE15" s="28"/>
    </row>
    <row r="16" spans="1:31" ht="31.5" customHeight="1" x14ac:dyDescent="0.3">
      <c r="A16" s="39" t="s">
        <v>29</v>
      </c>
      <c r="B16" s="40" t="s">
        <v>30</v>
      </c>
      <c r="C16" s="41">
        <f t="shared" si="1"/>
        <v>6287320.9349999996</v>
      </c>
      <c r="D16" s="41">
        <f t="shared" si="2"/>
        <v>3381269.8925000001</v>
      </c>
      <c r="E16" s="41">
        <f t="shared" si="2"/>
        <v>2906051.0424999995</v>
      </c>
      <c r="F16" s="41"/>
      <c r="G16" s="41">
        <v>5732986.8399999999</v>
      </c>
      <c r="H16" s="42">
        <v>3065034.85</v>
      </c>
      <c r="I16" s="42">
        <v>2667951.9900000002</v>
      </c>
      <c r="J16" s="41"/>
      <c r="K16" s="42">
        <v>6338706.3200000003</v>
      </c>
      <c r="L16" s="42">
        <v>3409196.27</v>
      </c>
      <c r="M16" s="41">
        <v>2929510.05</v>
      </c>
      <c r="N16" s="42"/>
      <c r="O16" s="42">
        <v>6757462.4800000004</v>
      </c>
      <c r="P16" s="41">
        <v>3674685.98</v>
      </c>
      <c r="Q16" s="42">
        <v>3082776.5</v>
      </c>
      <c r="R16" s="42"/>
      <c r="S16" s="41">
        <v>6320128.0999999996</v>
      </c>
      <c r="T16" s="42">
        <v>3376162.47</v>
      </c>
      <c r="U16" s="42">
        <v>2943965.63</v>
      </c>
      <c r="Y16" s="43"/>
      <c r="Z16" s="43"/>
      <c r="AA16" s="43"/>
      <c r="AC16" s="28"/>
      <c r="AD16" s="28"/>
      <c r="AE16" s="28"/>
    </row>
    <row r="17" spans="1:22" s="19" customFormat="1" ht="31.5" customHeight="1" x14ac:dyDescent="0.35">
      <c r="A17" s="18" t="s">
        <v>31</v>
      </c>
      <c r="B17" s="18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1:22" s="28" customFormat="1" ht="31.5" customHeight="1" x14ac:dyDescent="0.3">
      <c r="A18" s="23" t="s">
        <v>14</v>
      </c>
      <c r="B18" s="23"/>
      <c r="C18" s="46">
        <f>SUM(D18:E18)</f>
        <v>9351415.2474999987</v>
      </c>
      <c r="D18" s="46">
        <f>(H18+L18+P18+T18)/4</f>
        <v>5109580.5149999997</v>
      </c>
      <c r="E18" s="46">
        <f>(I18+M18+Q18+U18)/4</f>
        <v>4241834.7324999999</v>
      </c>
      <c r="F18" s="46"/>
      <c r="G18" s="46">
        <v>8991270.2300000004</v>
      </c>
      <c r="H18" s="46">
        <v>4969323.21</v>
      </c>
      <c r="I18" s="46">
        <v>4021947.02</v>
      </c>
      <c r="J18" s="46"/>
      <c r="K18" s="46">
        <v>9260118.7799999993</v>
      </c>
      <c r="L18" s="46">
        <v>5052880.46</v>
      </c>
      <c r="M18" s="46">
        <v>4207238.33</v>
      </c>
      <c r="N18" s="46"/>
      <c r="O18" s="46">
        <v>9684439.2200000007</v>
      </c>
      <c r="P18" s="46">
        <v>5242352.28</v>
      </c>
      <c r="Q18" s="46">
        <v>4442086.93</v>
      </c>
      <c r="R18" s="46"/>
      <c r="S18" s="46">
        <f>SUM(S19:S26)</f>
        <v>9469832.790000001</v>
      </c>
      <c r="T18" s="46">
        <f t="shared" ref="T18:U18" si="3">SUM(T19:T26)</f>
        <v>5173766.1100000003</v>
      </c>
      <c r="U18" s="46">
        <f t="shared" si="3"/>
        <v>4296066.6500000004</v>
      </c>
      <c r="V18" s="34"/>
    </row>
    <row r="19" spans="1:22" s="27" customFormat="1" ht="31.5" customHeight="1" x14ac:dyDescent="0.3">
      <c r="A19" s="30" t="s">
        <v>15</v>
      </c>
      <c r="B19" s="31" t="s">
        <v>16</v>
      </c>
      <c r="C19" s="47">
        <f t="shared" ref="C19:C25" si="4">SUM(D19:E19)</f>
        <v>175063.17499999999</v>
      </c>
      <c r="D19" s="47">
        <f t="shared" ref="D19:E26" si="5">(H19+L19+P19+T19)/4</f>
        <v>98125.93</v>
      </c>
      <c r="E19" s="47">
        <f t="shared" si="5"/>
        <v>76937.244999999981</v>
      </c>
      <c r="F19" s="47"/>
      <c r="G19" s="47">
        <v>366194.45</v>
      </c>
      <c r="H19" s="47">
        <v>198366.18</v>
      </c>
      <c r="I19" s="47">
        <v>167828.28</v>
      </c>
      <c r="J19" s="47"/>
      <c r="K19" s="47">
        <v>239864.34</v>
      </c>
      <c r="L19" s="47">
        <v>135038.03</v>
      </c>
      <c r="M19" s="47">
        <v>104826.31</v>
      </c>
      <c r="N19" s="47"/>
      <c r="O19" s="47">
        <v>24869.81</v>
      </c>
      <c r="P19" s="47">
        <v>13535.83</v>
      </c>
      <c r="Q19" s="47">
        <v>11333.98</v>
      </c>
      <c r="R19" s="47"/>
      <c r="S19" s="47">
        <v>69324.09</v>
      </c>
      <c r="T19" s="47">
        <v>45563.68</v>
      </c>
      <c r="U19" s="47">
        <v>23760.41</v>
      </c>
      <c r="V19" s="34"/>
    </row>
    <row r="20" spans="1:22" s="27" customFormat="1" ht="31.5" customHeight="1" x14ac:dyDescent="0.3">
      <c r="A20" s="30" t="s">
        <v>17</v>
      </c>
      <c r="B20" s="36" t="s">
        <v>18</v>
      </c>
      <c r="C20" s="47">
        <f t="shared" si="4"/>
        <v>30261.695</v>
      </c>
      <c r="D20" s="47">
        <f t="shared" si="5"/>
        <v>16801.379999999997</v>
      </c>
      <c r="E20" s="47">
        <f t="shared" si="5"/>
        <v>13460.315000000001</v>
      </c>
      <c r="F20" s="47"/>
      <c r="G20" s="47">
        <v>45458.95</v>
      </c>
      <c r="H20" s="47">
        <v>27343.05</v>
      </c>
      <c r="I20" s="47">
        <v>18115.89</v>
      </c>
      <c r="J20" s="47"/>
      <c r="K20" s="47">
        <v>22976.98</v>
      </c>
      <c r="L20" s="47">
        <v>9487.32</v>
      </c>
      <c r="M20" s="47">
        <v>13489.66</v>
      </c>
      <c r="N20" s="47"/>
      <c r="O20" s="47">
        <v>26410.92</v>
      </c>
      <c r="P20" s="47">
        <v>15096.83</v>
      </c>
      <c r="Q20" s="47">
        <v>11314.09</v>
      </c>
      <c r="R20" s="47"/>
      <c r="S20" s="47">
        <v>26199.94</v>
      </c>
      <c r="T20" s="47">
        <v>15278.32</v>
      </c>
      <c r="U20" s="47">
        <v>10921.62</v>
      </c>
      <c r="V20" s="34"/>
    </row>
    <row r="21" spans="1:22" s="27" customFormat="1" ht="31.5" customHeight="1" x14ac:dyDescent="0.3">
      <c r="A21" s="30" t="s">
        <v>19</v>
      </c>
      <c r="B21" s="36" t="s">
        <v>20</v>
      </c>
      <c r="C21" s="47">
        <f>SUM(D21:E21)</f>
        <v>197152.15999999997</v>
      </c>
      <c r="D21" s="47">
        <f t="shared" si="5"/>
        <v>101307.61499999999</v>
      </c>
      <c r="E21" s="47">
        <f>(I21+M21+Q21+U21)/4</f>
        <v>95844.544999999998</v>
      </c>
      <c r="F21" s="47"/>
      <c r="G21" s="47">
        <v>225674.35</v>
      </c>
      <c r="H21" s="47">
        <v>119435.12</v>
      </c>
      <c r="I21" s="47">
        <v>106239.23</v>
      </c>
      <c r="J21" s="47"/>
      <c r="K21" s="47">
        <v>143754.45000000001</v>
      </c>
      <c r="L21" s="47">
        <v>73856.899999999994</v>
      </c>
      <c r="M21" s="47">
        <v>69897.539999999994</v>
      </c>
      <c r="N21" s="47"/>
      <c r="O21" s="47">
        <v>195796.31</v>
      </c>
      <c r="P21" s="47">
        <v>96951.72</v>
      </c>
      <c r="Q21" s="47">
        <v>98844.59</v>
      </c>
      <c r="R21" s="47"/>
      <c r="S21" s="47">
        <v>223383.55</v>
      </c>
      <c r="T21" s="47">
        <v>114986.72</v>
      </c>
      <c r="U21" s="47">
        <v>108396.82</v>
      </c>
      <c r="V21" s="34"/>
    </row>
    <row r="22" spans="1:22" s="27" customFormat="1" ht="31.5" customHeight="1" x14ac:dyDescent="0.3">
      <c r="A22" s="30" t="s">
        <v>21</v>
      </c>
      <c r="B22" s="36" t="s">
        <v>22</v>
      </c>
      <c r="C22" s="47">
        <f>SUM(D22:E22)</f>
        <v>983085.52749999997</v>
      </c>
      <c r="D22" s="47">
        <f t="shared" si="5"/>
        <v>503327.49</v>
      </c>
      <c r="E22" s="47">
        <f t="shared" si="5"/>
        <v>479758.03749999998</v>
      </c>
      <c r="F22" s="47"/>
      <c r="G22" s="47">
        <v>981657.92</v>
      </c>
      <c r="H22" s="47">
        <v>524646.48</v>
      </c>
      <c r="I22" s="47">
        <v>457011.44</v>
      </c>
      <c r="J22" s="47"/>
      <c r="K22" s="47">
        <v>919174.42</v>
      </c>
      <c r="L22" s="47">
        <v>458310.83</v>
      </c>
      <c r="M22" s="47">
        <v>460863.59</v>
      </c>
      <c r="N22" s="47"/>
      <c r="O22" s="47">
        <v>988697.59999999998</v>
      </c>
      <c r="P22" s="47">
        <v>483203.18</v>
      </c>
      <c r="Q22" s="47">
        <v>505494.42</v>
      </c>
      <c r="R22" s="47"/>
      <c r="S22" s="47">
        <v>1042812.17</v>
      </c>
      <c r="T22" s="47">
        <v>547149.47</v>
      </c>
      <c r="U22" s="47">
        <v>495662.7</v>
      </c>
      <c r="V22" s="34"/>
    </row>
    <row r="23" spans="1:22" s="27" customFormat="1" ht="31.5" customHeight="1" x14ac:dyDescent="0.3">
      <c r="A23" s="30" t="s">
        <v>23</v>
      </c>
      <c r="B23" s="36" t="s">
        <v>24</v>
      </c>
      <c r="C23" s="47">
        <f t="shared" si="4"/>
        <v>731968.17749999999</v>
      </c>
      <c r="D23" s="47">
        <f t="shared" si="5"/>
        <v>396817.58999999997</v>
      </c>
      <c r="E23" s="47">
        <f t="shared" si="5"/>
        <v>335150.58750000002</v>
      </c>
      <c r="F23" s="47"/>
      <c r="G23" s="47">
        <v>633061.44999999995</v>
      </c>
      <c r="H23" s="47">
        <v>340755.05</v>
      </c>
      <c r="I23" s="47">
        <v>292306.40000000002</v>
      </c>
      <c r="J23" s="47"/>
      <c r="K23" s="47">
        <v>737026.12</v>
      </c>
      <c r="L23" s="47">
        <v>404365.45</v>
      </c>
      <c r="M23" s="47">
        <v>332660.67</v>
      </c>
      <c r="N23" s="47"/>
      <c r="O23" s="47">
        <v>875000.49</v>
      </c>
      <c r="P23" s="47">
        <v>465165.97</v>
      </c>
      <c r="Q23" s="47">
        <v>409834.51</v>
      </c>
      <c r="R23" s="47"/>
      <c r="S23" s="47">
        <v>682784.67</v>
      </c>
      <c r="T23" s="47">
        <v>376983.89</v>
      </c>
      <c r="U23" s="47">
        <v>305800.77</v>
      </c>
      <c r="V23" s="34"/>
    </row>
    <row r="24" spans="1:22" s="27" customFormat="1" ht="31.5" customHeight="1" x14ac:dyDescent="0.3">
      <c r="A24" s="30" t="s">
        <v>25</v>
      </c>
      <c r="B24" s="36" t="s">
        <v>26</v>
      </c>
      <c r="C24" s="47">
        <f>SUM(D24:E24)</f>
        <v>1663248.895</v>
      </c>
      <c r="D24" s="47">
        <f t="shared" si="5"/>
        <v>841387.69000000006</v>
      </c>
      <c r="E24" s="47">
        <f t="shared" si="5"/>
        <v>821861.20499999996</v>
      </c>
      <c r="F24" s="47"/>
      <c r="G24" s="47">
        <v>1536061.92</v>
      </c>
      <c r="H24" s="47">
        <v>794759.16</v>
      </c>
      <c r="I24" s="47">
        <v>741302.76</v>
      </c>
      <c r="J24" s="47"/>
      <c r="K24" s="47">
        <v>1616453.94</v>
      </c>
      <c r="L24" s="47">
        <v>809189.63</v>
      </c>
      <c r="M24" s="47">
        <v>807264.31</v>
      </c>
      <c r="N24" s="47"/>
      <c r="O24" s="47">
        <v>1735236.78</v>
      </c>
      <c r="P24" s="47">
        <v>869858.89</v>
      </c>
      <c r="Q24" s="47">
        <v>865377.89</v>
      </c>
      <c r="R24" s="47"/>
      <c r="S24" s="47">
        <v>1765242.94</v>
      </c>
      <c r="T24" s="47">
        <v>891743.08</v>
      </c>
      <c r="U24" s="47">
        <v>873499.86</v>
      </c>
      <c r="V24" s="34"/>
    </row>
    <row r="25" spans="1:22" s="27" customFormat="1" ht="31.5" customHeight="1" x14ac:dyDescent="0.3">
      <c r="A25" s="30" t="s">
        <v>27</v>
      </c>
      <c r="B25" s="36" t="s">
        <v>28</v>
      </c>
      <c r="C25" s="47">
        <f t="shared" si="4"/>
        <v>4330814.6125000007</v>
      </c>
      <c r="D25" s="47">
        <f t="shared" si="5"/>
        <v>2489548.9700000002</v>
      </c>
      <c r="E25" s="47">
        <f t="shared" si="5"/>
        <v>1841265.6425000001</v>
      </c>
      <c r="F25" s="47"/>
      <c r="G25" s="47">
        <v>4127210.7</v>
      </c>
      <c r="H25" s="47">
        <v>2395323.9</v>
      </c>
      <c r="I25" s="47">
        <v>1731886.8</v>
      </c>
      <c r="J25" s="47"/>
      <c r="K25" s="47">
        <v>4393512.9400000004</v>
      </c>
      <c r="L25" s="47">
        <v>2531561.5099999998</v>
      </c>
      <c r="M25" s="47">
        <v>1861951.42</v>
      </c>
      <c r="N25" s="47"/>
      <c r="O25" s="47">
        <v>4413340.8899999997</v>
      </c>
      <c r="P25" s="47">
        <v>2525472.89</v>
      </c>
      <c r="Q25" s="47">
        <v>1887867.99</v>
      </c>
      <c r="R25" s="47"/>
      <c r="S25" s="47">
        <v>4389193.95</v>
      </c>
      <c r="T25" s="47">
        <v>2505837.58</v>
      </c>
      <c r="U25" s="47">
        <v>1883356.36</v>
      </c>
      <c r="V25" s="34"/>
    </row>
    <row r="26" spans="1:22" ht="31.5" customHeight="1" x14ac:dyDescent="0.3">
      <c r="A26" s="39" t="s">
        <v>29</v>
      </c>
      <c r="B26" s="40" t="s">
        <v>30</v>
      </c>
      <c r="C26" s="48">
        <f>SUM(D26:E26)</f>
        <v>1239821.0024999999</v>
      </c>
      <c r="D26" s="48">
        <f t="shared" si="5"/>
        <v>662263.85</v>
      </c>
      <c r="E26" s="48">
        <f t="shared" si="5"/>
        <v>577557.15249999997</v>
      </c>
      <c r="F26" s="48"/>
      <c r="G26" s="48">
        <v>1075950.49</v>
      </c>
      <c r="H26" s="48">
        <v>568694.27</v>
      </c>
      <c r="I26" s="48">
        <v>507256.22</v>
      </c>
      <c r="J26" s="48"/>
      <c r="K26" s="48">
        <v>1187355.6100000001</v>
      </c>
      <c r="L26" s="48">
        <v>631070.79</v>
      </c>
      <c r="M26" s="48">
        <v>556284.81999999995</v>
      </c>
      <c r="N26" s="48"/>
      <c r="O26" s="48">
        <v>1425086.43</v>
      </c>
      <c r="P26" s="48">
        <v>773066.97</v>
      </c>
      <c r="Q26" s="48">
        <v>652019.46</v>
      </c>
      <c r="R26" s="48"/>
      <c r="S26" s="48">
        <v>1270891.48</v>
      </c>
      <c r="T26" s="48">
        <v>676223.37</v>
      </c>
      <c r="U26" s="48">
        <v>594668.11</v>
      </c>
    </row>
    <row r="27" spans="1:22" s="1" customFormat="1" ht="26.25" x14ac:dyDescent="0.4">
      <c r="A27" s="49"/>
      <c r="B27" s="50"/>
      <c r="C27" s="51"/>
      <c r="D27" s="52"/>
      <c r="E27" s="53"/>
      <c r="F27" s="53"/>
      <c r="G27" s="54"/>
      <c r="H27" s="54"/>
      <c r="J27" s="53"/>
      <c r="L27" s="54"/>
      <c r="M27" s="54"/>
      <c r="N27" s="53"/>
      <c r="O27" s="54"/>
      <c r="P27" s="54"/>
      <c r="Q27" s="54"/>
      <c r="R27" s="53"/>
      <c r="S27" s="55"/>
      <c r="T27" s="55"/>
      <c r="U27" s="55"/>
    </row>
    <row r="28" spans="1:22" s="4" customFormat="1" ht="26.25" x14ac:dyDescent="0.4">
      <c r="A28" s="3" t="s">
        <v>32</v>
      </c>
      <c r="M28" s="5"/>
      <c r="N28" s="5"/>
      <c r="P28" s="5"/>
      <c r="Q28" s="5"/>
      <c r="R28" s="5"/>
      <c r="T28" s="5"/>
      <c r="U28" s="5"/>
      <c r="V28" s="1"/>
    </row>
    <row r="29" spans="1:22" s="4" customFormat="1" ht="5.25" customHeight="1" x14ac:dyDescent="0.4">
      <c r="M29" s="5"/>
      <c r="N29" s="5"/>
      <c r="P29" s="5"/>
      <c r="Q29" s="5"/>
      <c r="R29" s="5"/>
      <c r="T29" s="5"/>
      <c r="U29" s="5"/>
      <c r="V29" s="1"/>
    </row>
    <row r="30" spans="1:22" s="11" customFormat="1" ht="21" x14ac:dyDescent="0.35">
      <c r="A30" s="6" t="s">
        <v>1</v>
      </c>
      <c r="B30" s="6"/>
      <c r="C30" s="7" t="s">
        <v>2</v>
      </c>
      <c r="D30" s="7"/>
      <c r="E30" s="7"/>
      <c r="F30" s="8"/>
      <c r="G30" s="9" t="s">
        <v>3</v>
      </c>
      <c r="H30" s="9"/>
      <c r="I30" s="9"/>
      <c r="J30" s="8"/>
      <c r="K30" s="9" t="s">
        <v>4</v>
      </c>
      <c r="L30" s="9"/>
      <c r="M30" s="9"/>
      <c r="N30" s="8"/>
      <c r="O30" s="10" t="s">
        <v>5</v>
      </c>
      <c r="P30" s="10"/>
      <c r="Q30" s="10"/>
      <c r="R30" s="8"/>
      <c r="S30" s="9" t="s">
        <v>6</v>
      </c>
      <c r="T30" s="9"/>
      <c r="U30" s="9"/>
    </row>
    <row r="31" spans="1:22" s="11" customFormat="1" ht="21" x14ac:dyDescent="0.35">
      <c r="A31" s="12" t="s">
        <v>7</v>
      </c>
      <c r="B31" s="12"/>
      <c r="C31" s="13" t="s">
        <v>8</v>
      </c>
      <c r="D31" s="13" t="s">
        <v>9</v>
      </c>
      <c r="E31" s="13" t="s">
        <v>10</v>
      </c>
      <c r="F31" s="14"/>
      <c r="G31" s="15" t="s">
        <v>8</v>
      </c>
      <c r="H31" s="15" t="s">
        <v>9</v>
      </c>
      <c r="I31" s="15" t="s">
        <v>10</v>
      </c>
      <c r="J31" s="14"/>
      <c r="K31" s="15" t="s">
        <v>8</v>
      </c>
      <c r="L31" s="15" t="s">
        <v>9</v>
      </c>
      <c r="M31" s="15" t="s">
        <v>10</v>
      </c>
      <c r="N31" s="14"/>
      <c r="O31" s="15" t="s">
        <v>8</v>
      </c>
      <c r="P31" s="15" t="s">
        <v>9</v>
      </c>
      <c r="Q31" s="15" t="s">
        <v>10</v>
      </c>
      <c r="R31" s="14"/>
      <c r="S31" s="15" t="s">
        <v>8</v>
      </c>
      <c r="T31" s="15" t="s">
        <v>9</v>
      </c>
      <c r="U31" s="16" t="s">
        <v>10</v>
      </c>
    </row>
    <row r="32" spans="1:22" s="19" customFormat="1" ht="27" customHeight="1" x14ac:dyDescent="0.35">
      <c r="A32" s="56"/>
      <c r="B32" s="56" t="s">
        <v>11</v>
      </c>
      <c r="C32" s="57" t="s">
        <v>12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11"/>
    </row>
    <row r="33" spans="1:31" s="19" customFormat="1" ht="24.75" customHeight="1" x14ac:dyDescent="0.35">
      <c r="A33" s="20" t="s">
        <v>33</v>
      </c>
      <c r="B33" s="20"/>
      <c r="C33" s="58"/>
      <c r="D33" s="58"/>
      <c r="E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11"/>
    </row>
    <row r="34" spans="1:31" s="28" customFormat="1" ht="29.25" customHeight="1" x14ac:dyDescent="0.3">
      <c r="A34" s="23" t="s">
        <v>14</v>
      </c>
      <c r="B34" s="23"/>
      <c r="C34" s="24">
        <f>SUM(D34:E34)</f>
        <v>223629.3175</v>
      </c>
      <c r="D34" s="24">
        <f t="shared" ref="D34:E42" si="6">(H34+L34+P34+T34)/4</f>
        <v>120686.2825</v>
      </c>
      <c r="E34" s="24">
        <f t="shared" si="6"/>
        <v>102943.035</v>
      </c>
      <c r="F34" s="24"/>
      <c r="G34" s="25">
        <v>220250.27</v>
      </c>
      <c r="H34" s="25">
        <v>119847.13</v>
      </c>
      <c r="I34" s="24">
        <v>100403.14</v>
      </c>
      <c r="J34" s="24"/>
      <c r="K34" s="24">
        <v>216810</v>
      </c>
      <c r="L34" s="24">
        <v>115642</v>
      </c>
      <c r="M34" s="24">
        <v>101168</v>
      </c>
      <c r="N34" s="60"/>
      <c r="O34" s="24">
        <v>233225</v>
      </c>
      <c r="P34" s="24">
        <v>127045</v>
      </c>
      <c r="Q34" s="24">
        <v>106180</v>
      </c>
      <c r="R34" s="60"/>
      <c r="S34" s="25">
        <f>SUM(S35:S42)</f>
        <v>224232</v>
      </c>
      <c r="T34" s="25">
        <f t="shared" ref="T34:U34" si="7">SUM(T35:T42)</f>
        <v>120211</v>
      </c>
      <c r="U34" s="25">
        <f t="shared" si="7"/>
        <v>104021</v>
      </c>
      <c r="V34" s="34"/>
      <c r="W34" s="61"/>
    </row>
    <row r="35" spans="1:31" s="27" customFormat="1" ht="29.25" customHeight="1" x14ac:dyDescent="0.3">
      <c r="A35" s="30" t="s">
        <v>15</v>
      </c>
      <c r="B35" s="31" t="s">
        <v>16</v>
      </c>
      <c r="C35" s="32">
        <f t="shared" ref="C35:C42" si="8">SUM(D35:E35)</f>
        <v>239.1225</v>
      </c>
      <c r="D35" s="32">
        <f t="shared" si="6"/>
        <v>192.1575</v>
      </c>
      <c r="E35" s="32">
        <f>(I35+M35+Q35+U35)/4</f>
        <v>46.965000000000003</v>
      </c>
      <c r="F35" s="32"/>
      <c r="G35" s="38">
        <v>379.48</v>
      </c>
      <c r="H35" s="38">
        <v>332.63</v>
      </c>
      <c r="I35" s="32">
        <v>46.86</v>
      </c>
      <c r="J35" s="62"/>
      <c r="K35" s="32">
        <v>464</v>
      </c>
      <c r="L35" s="32">
        <v>323</v>
      </c>
      <c r="M35" s="32">
        <v>141</v>
      </c>
      <c r="N35" s="62"/>
      <c r="O35" s="32">
        <v>113</v>
      </c>
      <c r="P35" s="32">
        <v>113</v>
      </c>
      <c r="Q35" s="32">
        <v>0</v>
      </c>
      <c r="R35" s="44"/>
      <c r="S35" s="33">
        <v>0</v>
      </c>
      <c r="T35" s="32">
        <v>0</v>
      </c>
      <c r="U35" s="44">
        <v>0</v>
      </c>
      <c r="V35" s="34"/>
      <c r="W35" s="61"/>
    </row>
    <row r="36" spans="1:31" s="27" customFormat="1" ht="29.25" customHeight="1" x14ac:dyDescent="0.3">
      <c r="A36" s="30" t="s">
        <v>17</v>
      </c>
      <c r="B36" s="36" t="s">
        <v>18</v>
      </c>
      <c r="C36" s="32">
        <f t="shared" si="8"/>
        <v>309.98749999999995</v>
      </c>
      <c r="D36" s="32">
        <f t="shared" si="6"/>
        <v>183.51249999999999</v>
      </c>
      <c r="E36" s="32">
        <f t="shared" si="6"/>
        <v>126.47499999999999</v>
      </c>
      <c r="F36" s="32"/>
      <c r="G36" s="38">
        <v>581.94000000000005</v>
      </c>
      <c r="H36" s="38">
        <v>368.05</v>
      </c>
      <c r="I36" s="32">
        <v>213.9</v>
      </c>
      <c r="J36" s="62"/>
      <c r="K36" s="32">
        <v>0</v>
      </c>
      <c r="L36" s="32">
        <v>0</v>
      </c>
      <c r="M36" s="32">
        <v>0</v>
      </c>
      <c r="N36" s="62"/>
      <c r="O36" s="32">
        <v>406</v>
      </c>
      <c r="P36" s="32">
        <v>114</v>
      </c>
      <c r="Q36" s="32">
        <v>292</v>
      </c>
      <c r="R36" s="44"/>
      <c r="S36" s="33">
        <v>252</v>
      </c>
      <c r="T36" s="33">
        <v>252</v>
      </c>
      <c r="U36" s="44">
        <v>0</v>
      </c>
      <c r="V36" s="34"/>
      <c r="W36" s="61"/>
    </row>
    <row r="37" spans="1:31" s="27" customFormat="1" ht="29.25" customHeight="1" x14ac:dyDescent="0.3">
      <c r="A37" s="30" t="s">
        <v>19</v>
      </c>
      <c r="B37" s="36" t="s">
        <v>20</v>
      </c>
      <c r="C37" s="32">
        <f t="shared" si="8"/>
        <v>1034.0350000000001</v>
      </c>
      <c r="D37" s="32">
        <f t="shared" si="6"/>
        <v>490.06</v>
      </c>
      <c r="E37" s="32">
        <f t="shared" si="6"/>
        <v>543.97500000000002</v>
      </c>
      <c r="F37" s="32"/>
      <c r="G37" s="38">
        <v>1526.14</v>
      </c>
      <c r="H37" s="38">
        <v>400.24</v>
      </c>
      <c r="I37" s="32">
        <v>1125.9000000000001</v>
      </c>
      <c r="J37" s="62"/>
      <c r="K37" s="32">
        <v>630</v>
      </c>
      <c r="L37" s="32">
        <v>270</v>
      </c>
      <c r="M37" s="32">
        <v>360</v>
      </c>
      <c r="N37" s="62"/>
      <c r="O37" s="32">
        <v>1587</v>
      </c>
      <c r="P37" s="32">
        <v>897</v>
      </c>
      <c r="Q37" s="32">
        <v>690</v>
      </c>
      <c r="R37" s="44"/>
      <c r="S37" s="33">
        <v>393</v>
      </c>
      <c r="T37" s="33">
        <v>393</v>
      </c>
      <c r="U37" s="44">
        <v>0</v>
      </c>
      <c r="W37" s="61"/>
    </row>
    <row r="38" spans="1:31" s="27" customFormat="1" ht="29.25" customHeight="1" x14ac:dyDescent="0.3">
      <c r="A38" s="30" t="s">
        <v>21</v>
      </c>
      <c r="B38" s="36" t="s">
        <v>22</v>
      </c>
      <c r="C38" s="32">
        <f t="shared" si="8"/>
        <v>6003.23</v>
      </c>
      <c r="D38" s="32">
        <f t="shared" si="6"/>
        <v>3415.6374999999998</v>
      </c>
      <c r="E38" s="32">
        <f t="shared" si="6"/>
        <v>2587.5924999999997</v>
      </c>
      <c r="F38" s="32"/>
      <c r="G38" s="38">
        <v>9174.91</v>
      </c>
      <c r="H38" s="38">
        <v>5725.55</v>
      </c>
      <c r="I38" s="32">
        <v>3449.37</v>
      </c>
      <c r="J38" s="62"/>
      <c r="K38" s="32">
        <v>4203</v>
      </c>
      <c r="L38" s="32">
        <v>2116</v>
      </c>
      <c r="M38" s="32">
        <v>2087</v>
      </c>
      <c r="N38" s="62"/>
      <c r="O38" s="32">
        <v>2454</v>
      </c>
      <c r="P38" s="32">
        <v>1127</v>
      </c>
      <c r="Q38" s="32">
        <v>1327</v>
      </c>
      <c r="R38" s="44"/>
      <c r="S38" s="33">
        <v>8181</v>
      </c>
      <c r="T38" s="33">
        <v>4694</v>
      </c>
      <c r="U38" s="44">
        <v>3487</v>
      </c>
      <c r="W38" s="61"/>
    </row>
    <row r="39" spans="1:31" s="27" customFormat="1" ht="29.25" customHeight="1" x14ac:dyDescent="0.3">
      <c r="A39" s="30" t="s">
        <v>23</v>
      </c>
      <c r="B39" s="36" t="s">
        <v>24</v>
      </c>
      <c r="C39" s="32">
        <f t="shared" si="8"/>
        <v>29742.77</v>
      </c>
      <c r="D39" s="32">
        <f t="shared" si="6"/>
        <v>15469.94</v>
      </c>
      <c r="E39" s="32">
        <f t="shared" si="6"/>
        <v>14272.83</v>
      </c>
      <c r="F39" s="32"/>
      <c r="G39" s="38">
        <v>25063.08</v>
      </c>
      <c r="H39" s="38">
        <v>14026.76</v>
      </c>
      <c r="I39" s="32">
        <v>11036.32</v>
      </c>
      <c r="J39" s="62"/>
      <c r="K39" s="32">
        <v>24818</v>
      </c>
      <c r="L39" s="32">
        <v>13463</v>
      </c>
      <c r="M39" s="32">
        <v>11355</v>
      </c>
      <c r="N39" s="62"/>
      <c r="O39" s="32">
        <v>32399</v>
      </c>
      <c r="P39" s="32">
        <v>14830</v>
      </c>
      <c r="Q39" s="32">
        <v>17569</v>
      </c>
      <c r="R39" s="44"/>
      <c r="S39" s="33">
        <v>36691</v>
      </c>
      <c r="T39" s="33">
        <v>19560</v>
      </c>
      <c r="U39" s="44">
        <v>17131</v>
      </c>
      <c r="V39" s="34"/>
      <c r="W39" s="61"/>
    </row>
    <row r="40" spans="1:31" s="27" customFormat="1" ht="29.25" customHeight="1" x14ac:dyDescent="0.3">
      <c r="A40" s="30" t="s">
        <v>25</v>
      </c>
      <c r="B40" s="36" t="s">
        <v>26</v>
      </c>
      <c r="C40" s="32">
        <f t="shared" si="8"/>
        <v>50487.9375</v>
      </c>
      <c r="D40" s="32">
        <f t="shared" si="6"/>
        <v>23669.217499999999</v>
      </c>
      <c r="E40" s="32">
        <f t="shared" si="6"/>
        <v>26818.720000000001</v>
      </c>
      <c r="F40" s="32"/>
      <c r="G40" s="38">
        <v>46576.75</v>
      </c>
      <c r="H40" s="38">
        <v>19449.87</v>
      </c>
      <c r="I40" s="32">
        <v>27126.880000000001</v>
      </c>
      <c r="J40" s="62"/>
      <c r="K40" s="32">
        <v>47901</v>
      </c>
      <c r="L40" s="32">
        <v>20804</v>
      </c>
      <c r="M40" s="32">
        <v>27097</v>
      </c>
      <c r="N40" s="62"/>
      <c r="O40" s="32">
        <v>59146</v>
      </c>
      <c r="P40" s="32">
        <v>30999</v>
      </c>
      <c r="Q40" s="32">
        <v>28147</v>
      </c>
      <c r="R40" s="44"/>
      <c r="S40" s="33">
        <v>48328</v>
      </c>
      <c r="T40" s="33">
        <v>23424</v>
      </c>
      <c r="U40" s="44">
        <v>24904</v>
      </c>
      <c r="V40" s="34"/>
      <c r="W40" s="61"/>
    </row>
    <row r="41" spans="1:31" s="27" customFormat="1" ht="29.25" customHeight="1" x14ac:dyDescent="0.3">
      <c r="A41" s="30" t="s">
        <v>27</v>
      </c>
      <c r="B41" s="36" t="s">
        <v>28</v>
      </c>
      <c r="C41" s="32">
        <f>SUM(D41:E41)</f>
        <v>125057.0625</v>
      </c>
      <c r="D41" s="32">
        <f t="shared" si="6"/>
        <v>71529.350000000006</v>
      </c>
      <c r="E41" s="32">
        <f t="shared" si="6"/>
        <v>53527.712500000001</v>
      </c>
      <c r="F41" s="32"/>
      <c r="G41" s="38">
        <v>121651.25</v>
      </c>
      <c r="H41" s="38">
        <v>70967.399999999994</v>
      </c>
      <c r="I41" s="32">
        <v>50683.85</v>
      </c>
      <c r="J41" s="62"/>
      <c r="K41" s="32">
        <v>130158</v>
      </c>
      <c r="L41" s="32">
        <v>75122</v>
      </c>
      <c r="M41" s="32">
        <v>55036</v>
      </c>
      <c r="N41" s="62"/>
      <c r="O41" s="32">
        <v>128435</v>
      </c>
      <c r="P41" s="32">
        <v>74042</v>
      </c>
      <c r="Q41" s="32">
        <v>54393</v>
      </c>
      <c r="R41" s="44"/>
      <c r="S41" s="33">
        <v>119984</v>
      </c>
      <c r="T41" s="33">
        <v>65986</v>
      </c>
      <c r="U41" s="44">
        <v>53998</v>
      </c>
      <c r="V41" s="34"/>
      <c r="W41" s="61"/>
    </row>
    <row r="42" spans="1:31" ht="29.25" customHeight="1" x14ac:dyDescent="0.3">
      <c r="A42" s="39" t="s">
        <v>29</v>
      </c>
      <c r="B42" s="40" t="s">
        <v>30</v>
      </c>
      <c r="C42" s="41">
        <f t="shared" si="8"/>
        <v>10755.174999999999</v>
      </c>
      <c r="D42" s="41">
        <f t="shared" si="6"/>
        <v>5736.41</v>
      </c>
      <c r="E42" s="41">
        <f t="shared" si="6"/>
        <v>5018.7650000000003</v>
      </c>
      <c r="F42" s="41"/>
      <c r="G42" s="38">
        <v>15296.69</v>
      </c>
      <c r="H42" s="38">
        <v>8576.64</v>
      </c>
      <c r="I42" s="41">
        <v>6720.06</v>
      </c>
      <c r="J42" s="44"/>
      <c r="K42" s="38">
        <v>8636</v>
      </c>
      <c r="L42" s="38">
        <v>3544</v>
      </c>
      <c r="M42" s="41">
        <v>5092</v>
      </c>
      <c r="N42" s="44"/>
      <c r="O42" s="38">
        <v>8685</v>
      </c>
      <c r="P42" s="38">
        <v>4923</v>
      </c>
      <c r="Q42" s="41">
        <v>3762</v>
      </c>
      <c r="R42" s="44"/>
      <c r="S42" s="33">
        <v>10403</v>
      </c>
      <c r="T42" s="33">
        <v>5902</v>
      </c>
      <c r="U42" s="42">
        <v>4501</v>
      </c>
    </row>
    <row r="43" spans="1:31" s="45" customFormat="1" ht="29.25" customHeight="1" x14ac:dyDescent="0.35">
      <c r="A43" s="56"/>
      <c r="B43" s="63"/>
      <c r="C43" s="18" t="s">
        <v>34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31" s="45" customFormat="1" ht="29.25" customHeight="1" x14ac:dyDescent="0.35">
      <c r="A44" s="20" t="s">
        <v>13</v>
      </c>
      <c r="B44" s="20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1:31" s="28" customFormat="1" ht="29.25" customHeight="1" x14ac:dyDescent="0.4">
      <c r="A45" s="23" t="s">
        <v>14</v>
      </c>
      <c r="B45" s="23"/>
      <c r="C45" s="65">
        <f>SUM(C46:C53)</f>
        <v>99.999999987251741</v>
      </c>
      <c r="D45" s="65">
        <f t="shared" ref="D45:Q45" si="9">SUM(D46:D53)</f>
        <v>100</v>
      </c>
      <c r="E45" s="65">
        <f>SUM(E46:E53)</f>
        <v>99.9999999724714</v>
      </c>
      <c r="F45" s="65"/>
      <c r="G45" s="65">
        <f t="shared" si="9"/>
        <v>100</v>
      </c>
      <c r="H45" s="65">
        <f t="shared" si="9"/>
        <v>100.00000000000001</v>
      </c>
      <c r="I45" s="65">
        <f t="shared" si="9"/>
        <v>100</v>
      </c>
      <c r="J45" s="65"/>
      <c r="K45" s="65">
        <f t="shared" si="9"/>
        <v>100</v>
      </c>
      <c r="L45" s="65">
        <f>SUM(L46:L53)</f>
        <v>100</v>
      </c>
      <c r="M45" s="65">
        <f t="shared" si="9"/>
        <v>100</v>
      </c>
      <c r="N45" s="65"/>
      <c r="O45" s="65">
        <f t="shared" si="9"/>
        <v>100</v>
      </c>
      <c r="P45" s="65">
        <f t="shared" si="9"/>
        <v>100</v>
      </c>
      <c r="Q45" s="65">
        <f t="shared" si="9"/>
        <v>100</v>
      </c>
      <c r="R45" s="65"/>
      <c r="S45" s="65">
        <f>SUM(S46:S53)</f>
        <v>100</v>
      </c>
      <c r="T45" s="65">
        <f t="shared" ref="T45:U45" si="10">SUM(T46:T53)</f>
        <v>100</v>
      </c>
      <c r="U45" s="65">
        <f>SUM(U46:U53)</f>
        <v>100</v>
      </c>
      <c r="V45" s="1"/>
    </row>
    <row r="46" spans="1:31" s="27" customFormat="1" ht="29.25" customHeight="1" x14ac:dyDescent="0.5">
      <c r="A46" s="30" t="s">
        <v>15</v>
      </c>
      <c r="B46" s="31" t="s">
        <v>16</v>
      </c>
      <c r="C46" s="66">
        <f>C9/C$8*100</f>
        <v>1.1209828965724924</v>
      </c>
      <c r="D46" s="66">
        <f>D9/D$8*100</f>
        <v>1.1972877584480766</v>
      </c>
      <c r="E46" s="66">
        <f>E9/E$8*100</f>
        <v>1.03251492665747</v>
      </c>
      <c r="F46" s="66"/>
      <c r="G46" s="66">
        <v>1.9</v>
      </c>
      <c r="H46" s="66">
        <v>2</v>
      </c>
      <c r="I46" s="66">
        <v>1.8</v>
      </c>
      <c r="J46" s="66"/>
      <c r="K46" s="66">
        <v>1.3</v>
      </c>
      <c r="L46" s="66">
        <v>1.4</v>
      </c>
      <c r="M46" s="66">
        <v>1.3</v>
      </c>
      <c r="N46" s="66"/>
      <c r="O46" s="66">
        <v>0.4</v>
      </c>
      <c r="P46" s="66">
        <v>0.4</v>
      </c>
      <c r="Q46" s="66">
        <v>0.3</v>
      </c>
      <c r="R46" s="66"/>
      <c r="S46" s="66">
        <v>0.8</v>
      </c>
      <c r="T46" s="66">
        <v>0.9</v>
      </c>
      <c r="U46" s="66">
        <v>0.7</v>
      </c>
      <c r="Y46" s="67"/>
      <c r="Z46" s="67"/>
      <c r="AA46" s="67"/>
      <c r="AC46" s="28"/>
      <c r="AD46" s="28"/>
      <c r="AE46" s="28"/>
    </row>
    <row r="47" spans="1:31" s="27" customFormat="1" ht="29.25" customHeight="1" x14ac:dyDescent="0.5">
      <c r="A47" s="30" t="s">
        <v>17</v>
      </c>
      <c r="B47" s="36" t="s">
        <v>18</v>
      </c>
      <c r="C47" s="66">
        <f>C10/C$8*100</f>
        <v>0.46570821814483304</v>
      </c>
      <c r="D47" s="66">
        <f>D10/D$8*100</f>
        <v>0.43777398755978764</v>
      </c>
      <c r="E47" s="66">
        <f>E10/E$8*100</f>
        <v>0.49809520647365713</v>
      </c>
      <c r="F47" s="66"/>
      <c r="G47" s="66">
        <v>0.5</v>
      </c>
      <c r="H47" s="66">
        <v>0.5</v>
      </c>
      <c r="I47" s="66">
        <v>0.6</v>
      </c>
      <c r="J47" s="66"/>
      <c r="K47" s="66">
        <v>0.4</v>
      </c>
      <c r="L47" s="66">
        <v>0.3</v>
      </c>
      <c r="M47" s="66">
        <v>0.5</v>
      </c>
      <c r="N47" s="66"/>
      <c r="O47" s="66">
        <v>0.4</v>
      </c>
      <c r="P47" s="66">
        <v>0.4</v>
      </c>
      <c r="Q47" s="66">
        <v>0.4</v>
      </c>
      <c r="R47" s="66"/>
      <c r="S47" s="66">
        <v>0.5</v>
      </c>
      <c r="T47" s="66">
        <v>0.5</v>
      </c>
      <c r="U47" s="66">
        <v>0.6</v>
      </c>
      <c r="Y47" s="67"/>
      <c r="Z47" s="67"/>
      <c r="AA47" s="67"/>
      <c r="AC47" s="28"/>
      <c r="AD47" s="28"/>
      <c r="AE47" s="28"/>
    </row>
    <row r="48" spans="1:31" s="27" customFormat="1" ht="29.25" customHeight="1" x14ac:dyDescent="0.5">
      <c r="A48" s="30" t="s">
        <v>19</v>
      </c>
      <c r="B48" s="36" t="s">
        <v>20</v>
      </c>
      <c r="C48" s="66">
        <f>C11/C$8*100</f>
        <v>2.3194140854154477</v>
      </c>
      <c r="D48" s="66">
        <f>D11/D$8*100</f>
        <v>2.2510466280055015</v>
      </c>
      <c r="E48" s="66">
        <f>E11/E$8*100</f>
        <v>2.3986794168326204</v>
      </c>
      <c r="F48" s="66"/>
      <c r="G48" s="66">
        <v>3.1</v>
      </c>
      <c r="H48" s="66">
        <v>2.9</v>
      </c>
      <c r="I48" s="66">
        <v>3.2</v>
      </c>
      <c r="J48" s="66"/>
      <c r="K48" s="66">
        <v>2</v>
      </c>
      <c r="L48" s="66">
        <v>2</v>
      </c>
      <c r="M48" s="66">
        <v>2</v>
      </c>
      <c r="N48" s="66"/>
      <c r="O48" s="66">
        <v>2</v>
      </c>
      <c r="P48" s="66">
        <v>1.9</v>
      </c>
      <c r="Q48" s="66">
        <v>2.1</v>
      </c>
      <c r="R48" s="66"/>
      <c r="S48" s="66">
        <v>2.2000000000000002</v>
      </c>
      <c r="T48" s="66">
        <v>2.2000000000000002</v>
      </c>
      <c r="U48" s="66">
        <v>2.2999999999999998</v>
      </c>
      <c r="Y48" s="67"/>
      <c r="Z48" s="67"/>
      <c r="AA48" s="67"/>
      <c r="AC48" s="28"/>
      <c r="AD48" s="28"/>
      <c r="AE48" s="28"/>
    </row>
    <row r="49" spans="1:31" ht="29.25" customHeight="1" x14ac:dyDescent="0.3">
      <c r="A49" s="30" t="s">
        <v>21</v>
      </c>
      <c r="B49" s="36" t="s">
        <v>22</v>
      </c>
      <c r="C49" s="66">
        <f>C12/C$8*100</f>
        <v>7.4548277249397454</v>
      </c>
      <c r="D49" s="66">
        <f>D12/D$8*100</f>
        <v>7.2186359387805359</v>
      </c>
      <c r="E49" s="66">
        <f>E12/E$8*100</f>
        <v>7.728668831764347</v>
      </c>
      <c r="F49" s="66"/>
      <c r="G49" s="66">
        <v>9.5</v>
      </c>
      <c r="H49" s="66">
        <v>9.4</v>
      </c>
      <c r="I49" s="66">
        <v>9.6999999999999993</v>
      </c>
      <c r="J49" s="66"/>
      <c r="K49" s="66">
        <v>7</v>
      </c>
      <c r="L49" s="66">
        <v>6.7</v>
      </c>
      <c r="M49" s="66">
        <v>7.3</v>
      </c>
      <c r="N49" s="66"/>
      <c r="O49" s="66">
        <v>6.7</v>
      </c>
      <c r="P49" s="66">
        <v>6.3</v>
      </c>
      <c r="Q49" s="66">
        <v>7.2</v>
      </c>
      <c r="R49" s="66"/>
      <c r="S49" s="66">
        <v>6.7</v>
      </c>
      <c r="T49" s="66">
        <v>6.6</v>
      </c>
      <c r="U49" s="66">
        <v>6.7</v>
      </c>
      <c r="V49" s="27"/>
      <c r="Y49" s="68"/>
      <c r="Z49" s="68"/>
      <c r="AA49" s="68"/>
      <c r="AC49" s="28"/>
      <c r="AD49" s="28"/>
      <c r="AE49" s="28"/>
    </row>
    <row r="50" spans="1:31" ht="29.25" customHeight="1" x14ac:dyDescent="0.3">
      <c r="A50" s="30" t="s">
        <v>23</v>
      </c>
      <c r="B50" s="36" t="s">
        <v>24</v>
      </c>
      <c r="C50" s="66">
        <f>C13/C$8*100</f>
        <v>6.4064903364109211</v>
      </c>
      <c r="D50" s="66">
        <f>D13/D$8*100</f>
        <v>6.4130760213000997</v>
      </c>
      <c r="E50" s="66">
        <f>E13/E$8*100</f>
        <v>6.3988548835927794</v>
      </c>
      <c r="F50" s="66"/>
      <c r="G50" s="66">
        <v>7.9</v>
      </c>
      <c r="H50" s="66">
        <v>7.9</v>
      </c>
      <c r="I50" s="66">
        <v>7.9</v>
      </c>
      <c r="J50" s="66"/>
      <c r="K50" s="66">
        <v>6.4</v>
      </c>
      <c r="L50" s="66">
        <v>6.4</v>
      </c>
      <c r="M50" s="66">
        <v>6.4</v>
      </c>
      <c r="N50" s="66"/>
      <c r="O50" s="66">
        <v>5.8</v>
      </c>
      <c r="P50" s="66">
        <v>5.9</v>
      </c>
      <c r="Q50" s="66">
        <v>5.7</v>
      </c>
      <c r="R50" s="66"/>
      <c r="S50" s="66">
        <v>5.6</v>
      </c>
      <c r="T50" s="66">
        <v>5.5</v>
      </c>
      <c r="U50" s="66">
        <v>5.6</v>
      </c>
      <c r="V50" s="27"/>
      <c r="Y50" s="68"/>
      <c r="Z50" s="68"/>
      <c r="AA50" s="68"/>
      <c r="AC50" s="28"/>
      <c r="AD50" s="28"/>
      <c r="AE50" s="28"/>
    </row>
    <row r="51" spans="1:31" ht="29.25" customHeight="1" x14ac:dyDescent="0.3">
      <c r="A51" s="30" t="s">
        <v>25</v>
      </c>
      <c r="B51" s="36" t="s">
        <v>26</v>
      </c>
      <c r="C51" s="66">
        <f>C14/C$8*100</f>
        <v>12.679858274744973</v>
      </c>
      <c r="D51" s="66">
        <f>D14/D$8*100</f>
        <v>11.930357487848902</v>
      </c>
      <c r="E51" s="66">
        <f>E14/E$8*100</f>
        <v>13.548830597563946</v>
      </c>
      <c r="F51" s="66"/>
      <c r="G51" s="66">
        <v>12.1</v>
      </c>
      <c r="H51" s="66">
        <v>11.4</v>
      </c>
      <c r="I51" s="66">
        <v>12.9</v>
      </c>
      <c r="J51" s="66"/>
      <c r="K51" s="66">
        <v>12.7</v>
      </c>
      <c r="L51" s="66">
        <v>11.9</v>
      </c>
      <c r="M51" s="66">
        <v>13.7</v>
      </c>
      <c r="N51" s="66"/>
      <c r="O51" s="66">
        <v>12.8</v>
      </c>
      <c r="P51" s="66">
        <v>12.2</v>
      </c>
      <c r="Q51" s="66">
        <v>13.5</v>
      </c>
      <c r="R51" s="66"/>
      <c r="S51" s="66">
        <v>13.1</v>
      </c>
      <c r="T51" s="66">
        <v>12.3</v>
      </c>
      <c r="U51" s="66">
        <v>14.1</v>
      </c>
      <c r="V51" s="27"/>
      <c r="Y51" s="68"/>
      <c r="Z51" s="68"/>
      <c r="AA51" s="68"/>
      <c r="AC51" s="28"/>
      <c r="AD51" s="28"/>
      <c r="AE51" s="28"/>
    </row>
    <row r="52" spans="1:31" ht="29.25" customHeight="1" x14ac:dyDescent="0.3">
      <c r="A52" s="30" t="s">
        <v>27</v>
      </c>
      <c r="B52" s="36" t="s">
        <v>28</v>
      </c>
      <c r="C52" s="66">
        <f>C15/C$8*100</f>
        <v>53.522243460719899</v>
      </c>
      <c r="D52" s="66">
        <f>D15/D$8*100</f>
        <v>54.494979843650981</v>
      </c>
      <c r="E52" s="66">
        <f>E15/E$8*100</f>
        <v>52.394451457102761</v>
      </c>
      <c r="F52" s="66"/>
      <c r="G52" s="66">
        <v>50.2</v>
      </c>
      <c r="H52" s="66">
        <v>51.2</v>
      </c>
      <c r="I52" s="66">
        <v>49</v>
      </c>
      <c r="J52" s="66"/>
      <c r="K52" s="66">
        <v>53.9</v>
      </c>
      <c r="L52" s="66">
        <v>55</v>
      </c>
      <c r="M52" s="66">
        <v>52.6</v>
      </c>
      <c r="N52" s="66"/>
      <c r="O52" s="66">
        <v>54.8</v>
      </c>
      <c r="P52" s="66">
        <v>55.6</v>
      </c>
      <c r="Q52" s="66">
        <v>54</v>
      </c>
      <c r="R52" s="66"/>
      <c r="S52" s="66">
        <v>55.1</v>
      </c>
      <c r="T52" s="66">
        <v>56.1</v>
      </c>
      <c r="U52" s="66">
        <v>53.9</v>
      </c>
      <c r="V52" s="27"/>
      <c r="Y52" s="68"/>
      <c r="Z52" s="68"/>
      <c r="AA52" s="68"/>
      <c r="AC52" s="28"/>
      <c r="AD52" s="28"/>
      <c r="AE52" s="28"/>
    </row>
    <row r="53" spans="1:31" ht="29.25" customHeight="1" x14ac:dyDescent="0.3">
      <c r="A53" s="39" t="s">
        <v>29</v>
      </c>
      <c r="B53" s="40" t="s">
        <v>30</v>
      </c>
      <c r="C53" s="69">
        <f>C16/C$8*100</f>
        <v>16.030474990303432</v>
      </c>
      <c r="D53" s="69">
        <f>D16/D$8*100</f>
        <v>16.05684233440612</v>
      </c>
      <c r="E53" s="69">
        <f>E16/E$8*100</f>
        <v>15.999904652483824</v>
      </c>
      <c r="F53" s="69"/>
      <c r="G53" s="69">
        <v>14.8</v>
      </c>
      <c r="H53" s="69">
        <v>14.7</v>
      </c>
      <c r="I53" s="69">
        <v>14.9</v>
      </c>
      <c r="J53" s="69"/>
      <c r="K53" s="69">
        <v>16.3</v>
      </c>
      <c r="L53" s="69">
        <v>16.3</v>
      </c>
      <c r="M53" s="69">
        <v>16.2</v>
      </c>
      <c r="N53" s="69"/>
      <c r="O53" s="69">
        <v>17.100000000000001</v>
      </c>
      <c r="P53" s="69">
        <v>17.3</v>
      </c>
      <c r="Q53" s="69">
        <v>16.8</v>
      </c>
      <c r="R53" s="69"/>
      <c r="S53" s="69">
        <v>16</v>
      </c>
      <c r="T53" s="69">
        <v>15.9</v>
      </c>
      <c r="U53" s="69">
        <v>16.100000000000001</v>
      </c>
      <c r="V53" s="27"/>
      <c r="Y53" s="68"/>
      <c r="Z53" s="68"/>
      <c r="AA53" s="68"/>
      <c r="AC53" s="28"/>
      <c r="AD53" s="28"/>
      <c r="AE53" s="28"/>
    </row>
    <row r="54" spans="1:31" s="1" customFormat="1" ht="15.75" customHeight="1" x14ac:dyDescent="0.4">
      <c r="A54" s="49"/>
      <c r="B54" s="50"/>
      <c r="C54" s="70"/>
      <c r="D54" s="70"/>
      <c r="E54" s="70"/>
      <c r="F54" s="71"/>
      <c r="G54" s="72"/>
      <c r="H54" s="72"/>
      <c r="I54" s="72"/>
      <c r="J54" s="71"/>
      <c r="L54" s="72"/>
      <c r="M54" s="72"/>
      <c r="N54" s="71"/>
      <c r="O54" s="72"/>
      <c r="P54" s="72"/>
      <c r="Q54" s="72"/>
      <c r="R54" s="72"/>
      <c r="S54" s="72"/>
      <c r="T54" s="72"/>
      <c r="U54" s="72"/>
      <c r="V54" s="5"/>
    </row>
    <row r="55" spans="1:31" s="1" customFormat="1" ht="26.25" x14ac:dyDescent="0.4">
      <c r="A55" s="49"/>
      <c r="B55" s="50"/>
      <c r="C55" s="72"/>
      <c r="D55" s="73"/>
      <c r="E55" s="72"/>
      <c r="F55" s="71"/>
      <c r="G55" s="72"/>
      <c r="H55" s="72"/>
      <c r="I55" s="72"/>
      <c r="J55" s="71"/>
      <c r="K55" s="72"/>
      <c r="L55" s="72"/>
      <c r="M55" s="72"/>
      <c r="N55" s="71"/>
      <c r="O55" s="72"/>
      <c r="P55" s="72"/>
      <c r="Q55" s="72"/>
      <c r="R55" s="72"/>
      <c r="S55" s="72"/>
      <c r="T55" s="72"/>
      <c r="U55" s="72"/>
      <c r="V55" s="5"/>
    </row>
    <row r="56" spans="1:31" s="1" customFormat="1" ht="26.25" x14ac:dyDescent="0.4">
      <c r="A56" s="49"/>
      <c r="B56" s="50"/>
      <c r="C56" s="72"/>
      <c r="D56" s="73"/>
      <c r="E56" s="72"/>
      <c r="F56" s="71"/>
      <c r="G56" s="72"/>
      <c r="H56" s="72"/>
      <c r="I56" s="72"/>
      <c r="J56" s="71"/>
      <c r="K56" s="72"/>
      <c r="L56" s="72"/>
      <c r="M56" s="72"/>
      <c r="N56" s="71"/>
      <c r="O56" s="72"/>
      <c r="P56" s="72"/>
      <c r="Q56" s="72"/>
      <c r="R56" s="72"/>
      <c r="S56" s="72"/>
      <c r="T56" s="72"/>
      <c r="U56" s="72"/>
      <c r="V56" s="5"/>
    </row>
    <row r="57" spans="1:31" s="4" customFormat="1" ht="26.25" x14ac:dyDescent="0.5">
      <c r="A57" s="3" t="s">
        <v>32</v>
      </c>
      <c r="M57" s="5"/>
      <c r="N57" s="5"/>
      <c r="P57" s="5"/>
      <c r="Q57" s="5"/>
      <c r="R57" s="5"/>
      <c r="T57" s="5"/>
      <c r="U57" s="5"/>
    </row>
    <row r="58" spans="1:31" s="4" customFormat="1" ht="5.25" customHeight="1" x14ac:dyDescent="0.4">
      <c r="M58" s="5"/>
      <c r="N58" s="5"/>
      <c r="P58" s="5"/>
      <c r="Q58" s="5"/>
      <c r="R58" s="5"/>
      <c r="T58" s="5"/>
      <c r="U58" s="5"/>
      <c r="V58" s="1"/>
    </row>
    <row r="59" spans="1:31" s="11" customFormat="1" ht="21" x14ac:dyDescent="0.35">
      <c r="A59" s="6" t="s">
        <v>1</v>
      </c>
      <c r="B59" s="6"/>
      <c r="C59" s="7" t="s">
        <v>2</v>
      </c>
      <c r="D59" s="7"/>
      <c r="E59" s="7"/>
      <c r="F59" s="8"/>
      <c r="G59" s="9" t="s">
        <v>3</v>
      </c>
      <c r="H59" s="9"/>
      <c r="I59" s="9"/>
      <c r="J59" s="8"/>
      <c r="K59" s="9" t="s">
        <v>4</v>
      </c>
      <c r="L59" s="9"/>
      <c r="M59" s="9"/>
      <c r="N59" s="8"/>
      <c r="O59" s="10" t="s">
        <v>5</v>
      </c>
      <c r="P59" s="10"/>
      <c r="Q59" s="10"/>
      <c r="R59" s="8"/>
      <c r="S59" s="9" t="s">
        <v>6</v>
      </c>
      <c r="T59" s="9"/>
      <c r="U59" s="9"/>
      <c r="V59" s="19"/>
    </row>
    <row r="60" spans="1:31" s="11" customFormat="1" ht="21" x14ac:dyDescent="0.35">
      <c r="A60" s="12" t="s">
        <v>7</v>
      </c>
      <c r="B60" s="12"/>
      <c r="C60" s="74" t="s">
        <v>8</v>
      </c>
      <c r="D60" s="74" t="s">
        <v>9</v>
      </c>
      <c r="E60" s="74" t="s">
        <v>10</v>
      </c>
      <c r="F60" s="75"/>
      <c r="G60" s="16" t="s">
        <v>8</v>
      </c>
      <c r="H60" s="16" t="s">
        <v>9</v>
      </c>
      <c r="I60" s="16" t="s">
        <v>10</v>
      </c>
      <c r="J60" s="75"/>
      <c r="K60" s="16" t="s">
        <v>8</v>
      </c>
      <c r="L60" s="16" t="s">
        <v>9</v>
      </c>
      <c r="M60" s="16" t="s">
        <v>10</v>
      </c>
      <c r="N60" s="75"/>
      <c r="O60" s="16" t="s">
        <v>8</v>
      </c>
      <c r="P60" s="16" t="s">
        <v>9</v>
      </c>
      <c r="Q60" s="16" t="s">
        <v>10</v>
      </c>
      <c r="R60" s="75"/>
      <c r="S60" s="16" t="s">
        <v>8</v>
      </c>
      <c r="T60" s="16" t="s">
        <v>9</v>
      </c>
      <c r="U60" s="16" t="s">
        <v>10</v>
      </c>
      <c r="V60" s="19"/>
    </row>
    <row r="61" spans="1:31" s="11" customFormat="1" ht="28.5" customHeight="1" x14ac:dyDescent="0.35">
      <c r="A61" s="18"/>
      <c r="B61" s="18"/>
      <c r="C61" s="18" t="s">
        <v>34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9"/>
    </row>
    <row r="62" spans="1:31" s="11" customFormat="1" ht="28.5" customHeight="1" x14ac:dyDescent="0.35">
      <c r="A62" s="20" t="s">
        <v>31</v>
      </c>
      <c r="B62" s="20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19"/>
    </row>
    <row r="63" spans="1:31" s="28" customFormat="1" ht="28.5" customHeight="1" x14ac:dyDescent="0.5">
      <c r="A63" s="23" t="s">
        <v>14</v>
      </c>
      <c r="B63" s="23"/>
      <c r="C63" s="65">
        <f>SUM(C64:C71)</f>
        <v>99.999999973266114</v>
      </c>
      <c r="D63" s="65">
        <f t="shared" ref="D63:Q63" si="11">SUM(D64:D71)</f>
        <v>100</v>
      </c>
      <c r="E63" s="65">
        <f t="shared" si="11"/>
        <v>99.999999941063237</v>
      </c>
      <c r="F63" s="65"/>
      <c r="G63" s="65">
        <f t="shared" si="11"/>
        <v>100</v>
      </c>
      <c r="H63" s="65">
        <f t="shared" si="11"/>
        <v>100</v>
      </c>
      <c r="I63" s="65">
        <f t="shared" si="11"/>
        <v>100</v>
      </c>
      <c r="J63" s="65"/>
      <c r="K63" s="65">
        <f t="shared" si="11"/>
        <v>99.999999999999986</v>
      </c>
      <c r="L63" s="65">
        <f t="shared" si="11"/>
        <v>100</v>
      </c>
      <c r="M63" s="65">
        <f t="shared" si="11"/>
        <v>100</v>
      </c>
      <c r="N63" s="65"/>
      <c r="O63" s="65">
        <f t="shared" si="11"/>
        <v>100</v>
      </c>
      <c r="P63" s="65">
        <f t="shared" si="11"/>
        <v>100.00000000000001</v>
      </c>
      <c r="Q63" s="65">
        <f t="shared" si="11"/>
        <v>100</v>
      </c>
      <c r="R63" s="65"/>
      <c r="S63" s="65">
        <f>SUM(S64:S71)</f>
        <v>100</v>
      </c>
      <c r="T63" s="65">
        <f>SUM(T64:T71)</f>
        <v>100</v>
      </c>
      <c r="U63" s="65">
        <f t="shared" ref="U63:V63" si="12">SUM(U64:U71)</f>
        <v>100</v>
      </c>
      <c r="V63" s="27"/>
    </row>
    <row r="64" spans="1:31" s="27" customFormat="1" ht="28.5" customHeight="1" x14ac:dyDescent="0.5">
      <c r="A64" s="30" t="s">
        <v>15</v>
      </c>
      <c r="B64" s="31" t="s">
        <v>16</v>
      </c>
      <c r="C64" s="66">
        <f t="shared" ref="C64:E71" si="13">C19/C$18*100</f>
        <v>1.8720500626555032</v>
      </c>
      <c r="D64" s="66">
        <f t="shared" si="13"/>
        <v>1.9204302527758486</v>
      </c>
      <c r="E64" s="66">
        <f t="shared" si="13"/>
        <v>1.813772809452566</v>
      </c>
      <c r="F64" s="66"/>
      <c r="G64" s="66">
        <v>4.0999999999999996</v>
      </c>
      <c r="H64" s="66">
        <v>4</v>
      </c>
      <c r="I64" s="66">
        <v>4.2</v>
      </c>
      <c r="J64" s="66"/>
      <c r="K64" s="66">
        <v>2.6</v>
      </c>
      <c r="L64" s="66">
        <v>2.7</v>
      </c>
      <c r="M64" s="66">
        <v>2.5</v>
      </c>
      <c r="N64" s="66"/>
      <c r="O64" s="66">
        <v>0.3</v>
      </c>
      <c r="P64" s="66">
        <v>0.3</v>
      </c>
      <c r="Q64" s="66">
        <v>0.3</v>
      </c>
      <c r="R64" s="66"/>
      <c r="S64" s="66">
        <v>0.7</v>
      </c>
      <c r="T64" s="66">
        <v>0.9</v>
      </c>
      <c r="U64" s="66">
        <v>0.6</v>
      </c>
    </row>
    <row r="65" spans="1:25" s="27" customFormat="1" ht="28.5" customHeight="1" x14ac:dyDescent="0.5">
      <c r="A65" s="30" t="s">
        <v>17</v>
      </c>
      <c r="B65" s="36" t="s">
        <v>18</v>
      </c>
      <c r="C65" s="66">
        <f t="shared" si="13"/>
        <v>0.32360550995840059</v>
      </c>
      <c r="D65" s="66">
        <f t="shared" si="13"/>
        <v>0.32882112241262917</v>
      </c>
      <c r="E65" s="66">
        <f t="shared" si="13"/>
        <v>0.31732294747058487</v>
      </c>
      <c r="F65" s="66"/>
      <c r="G65" s="66">
        <v>0.5</v>
      </c>
      <c r="H65" s="66">
        <v>0.5</v>
      </c>
      <c r="I65" s="66">
        <v>0.4</v>
      </c>
      <c r="J65" s="66"/>
      <c r="K65" s="66">
        <v>0.2</v>
      </c>
      <c r="L65" s="66">
        <v>0.2</v>
      </c>
      <c r="M65" s="66">
        <v>0.3</v>
      </c>
      <c r="N65" s="66"/>
      <c r="O65" s="66">
        <v>0.3</v>
      </c>
      <c r="P65" s="66">
        <v>0.3</v>
      </c>
      <c r="Q65" s="66">
        <v>0.2</v>
      </c>
      <c r="R65" s="66"/>
      <c r="S65" s="66">
        <v>0.3</v>
      </c>
      <c r="T65" s="66">
        <v>0.3</v>
      </c>
      <c r="U65" s="66">
        <v>0.3</v>
      </c>
    </row>
    <row r="66" spans="1:25" s="27" customFormat="1" ht="28.5" customHeight="1" x14ac:dyDescent="0.5">
      <c r="A66" s="30" t="s">
        <v>19</v>
      </c>
      <c r="B66" s="36" t="s">
        <v>20</v>
      </c>
      <c r="C66" s="66">
        <f t="shared" si="13"/>
        <v>2.1082601379797192</v>
      </c>
      <c r="D66" s="66">
        <f t="shared" si="13"/>
        <v>1.9826992588255554</v>
      </c>
      <c r="E66" s="66">
        <f t="shared" si="13"/>
        <v>2.2595068182562672</v>
      </c>
      <c r="F66" s="66"/>
      <c r="G66" s="66">
        <v>2.5</v>
      </c>
      <c r="H66" s="66">
        <v>2.4</v>
      </c>
      <c r="I66" s="66">
        <v>2.6</v>
      </c>
      <c r="J66" s="66"/>
      <c r="K66" s="66">
        <v>1.6</v>
      </c>
      <c r="L66" s="66">
        <v>1.4</v>
      </c>
      <c r="M66" s="66">
        <v>1.6</v>
      </c>
      <c r="N66" s="66"/>
      <c r="O66" s="66">
        <v>2</v>
      </c>
      <c r="P66" s="66">
        <v>1.8</v>
      </c>
      <c r="Q66" s="66">
        <v>2.2000000000000002</v>
      </c>
      <c r="R66" s="66"/>
      <c r="S66" s="66">
        <v>2.4</v>
      </c>
      <c r="T66" s="66">
        <v>2.2000000000000002</v>
      </c>
      <c r="U66" s="66">
        <v>2.5</v>
      </c>
    </row>
    <row r="67" spans="1:25" ht="28.5" customHeight="1" x14ac:dyDescent="0.3">
      <c r="A67" s="30" t="s">
        <v>21</v>
      </c>
      <c r="B67" s="36" t="s">
        <v>22</v>
      </c>
      <c r="C67" s="66">
        <f t="shared" si="13"/>
        <v>10.512692480026672</v>
      </c>
      <c r="D67" s="66">
        <f t="shared" si="13"/>
        <v>9.850661683917119</v>
      </c>
      <c r="E67" s="66">
        <f t="shared" si="13"/>
        <v>11.310153925239</v>
      </c>
      <c r="F67" s="66"/>
      <c r="G67" s="66">
        <v>10.9</v>
      </c>
      <c r="H67" s="66">
        <v>10.6</v>
      </c>
      <c r="I67" s="66">
        <v>11.4</v>
      </c>
      <c r="J67" s="66"/>
      <c r="K67" s="66">
        <v>9.9</v>
      </c>
      <c r="L67" s="66">
        <v>9.1</v>
      </c>
      <c r="M67" s="66">
        <v>11</v>
      </c>
      <c r="N67" s="66"/>
      <c r="O67" s="66">
        <v>10.199999999999999</v>
      </c>
      <c r="P67" s="66">
        <v>9.1999999999999993</v>
      </c>
      <c r="Q67" s="66">
        <v>11.4</v>
      </c>
      <c r="R67" s="66"/>
      <c r="S67" s="66">
        <v>11</v>
      </c>
      <c r="T67" s="66">
        <v>10.6</v>
      </c>
      <c r="U67" s="66">
        <v>11.5</v>
      </c>
      <c r="V67" s="27"/>
    </row>
    <row r="68" spans="1:25" ht="28.5" customHeight="1" x14ac:dyDescent="0.3">
      <c r="A68" s="30" t="s">
        <v>23</v>
      </c>
      <c r="B68" s="36" t="s">
        <v>24</v>
      </c>
      <c r="C68" s="66">
        <f t="shared" si="13"/>
        <v>7.8273518834027165</v>
      </c>
      <c r="D68" s="66">
        <f t="shared" si="13"/>
        <v>7.766148098363022</v>
      </c>
      <c r="E68" s="66">
        <f t="shared" si="13"/>
        <v>7.9010760351446576</v>
      </c>
      <c r="F68" s="66"/>
      <c r="G68" s="66">
        <v>7</v>
      </c>
      <c r="H68" s="66">
        <v>6.9</v>
      </c>
      <c r="I68" s="66">
        <v>7.3</v>
      </c>
      <c r="J68" s="66"/>
      <c r="K68" s="66">
        <v>8</v>
      </c>
      <c r="L68" s="66">
        <v>8</v>
      </c>
      <c r="M68" s="66">
        <v>7.9</v>
      </c>
      <c r="N68" s="66"/>
      <c r="O68" s="66">
        <v>9</v>
      </c>
      <c r="P68" s="66">
        <v>8.9</v>
      </c>
      <c r="Q68" s="66">
        <v>9.1999999999999993</v>
      </c>
      <c r="R68" s="66"/>
      <c r="S68" s="66">
        <v>7.2</v>
      </c>
      <c r="T68" s="66">
        <v>7.3</v>
      </c>
      <c r="U68" s="66">
        <v>7.1</v>
      </c>
      <c r="V68" s="27"/>
    </row>
    <row r="69" spans="1:25" ht="28.5" customHeight="1" x14ac:dyDescent="0.3">
      <c r="A69" s="30" t="s">
        <v>25</v>
      </c>
      <c r="B69" s="36" t="s">
        <v>26</v>
      </c>
      <c r="C69" s="66">
        <f t="shared" si="13"/>
        <v>17.786066076411824</v>
      </c>
      <c r="D69" s="66">
        <f t="shared" si="13"/>
        <v>16.466864305787343</v>
      </c>
      <c r="E69" s="66">
        <f t="shared" si="13"/>
        <v>19.375134978811907</v>
      </c>
      <c r="F69" s="66"/>
      <c r="G69" s="66">
        <v>17.100000000000001</v>
      </c>
      <c r="H69" s="66">
        <v>16</v>
      </c>
      <c r="I69" s="66">
        <v>18.399999999999999</v>
      </c>
      <c r="J69" s="66"/>
      <c r="K69" s="66">
        <v>17.5</v>
      </c>
      <c r="L69" s="66">
        <v>16</v>
      </c>
      <c r="M69" s="66">
        <v>19.2</v>
      </c>
      <c r="N69" s="66"/>
      <c r="O69" s="66">
        <v>17.899999999999999</v>
      </c>
      <c r="P69" s="66">
        <v>16.600000000000001</v>
      </c>
      <c r="Q69" s="66">
        <v>19.5</v>
      </c>
      <c r="R69" s="66"/>
      <c r="S69" s="66">
        <v>18.600000000000001</v>
      </c>
      <c r="T69" s="66">
        <v>17.2</v>
      </c>
      <c r="U69" s="66">
        <v>20.3</v>
      </c>
      <c r="V69" s="27"/>
    </row>
    <row r="70" spans="1:25" ht="28.5" customHeight="1" x14ac:dyDescent="0.3">
      <c r="A70" s="30" t="s">
        <v>27</v>
      </c>
      <c r="B70" s="36" t="s">
        <v>28</v>
      </c>
      <c r="C70" s="66">
        <f t="shared" si="13"/>
        <v>46.311862941363849</v>
      </c>
      <c r="D70" s="66">
        <f t="shared" si="13"/>
        <v>48.723157658275987</v>
      </c>
      <c r="E70" s="66">
        <f t="shared" si="13"/>
        <v>43.407293273182709</v>
      </c>
      <c r="F70" s="66"/>
      <c r="G70" s="66">
        <v>45.9</v>
      </c>
      <c r="H70" s="66">
        <v>48.2</v>
      </c>
      <c r="I70" s="66">
        <v>43.1</v>
      </c>
      <c r="J70" s="66"/>
      <c r="K70" s="66">
        <v>47.4</v>
      </c>
      <c r="L70" s="66">
        <v>50.1</v>
      </c>
      <c r="M70" s="66">
        <v>44.3</v>
      </c>
      <c r="N70" s="66"/>
      <c r="O70" s="66">
        <v>45.6</v>
      </c>
      <c r="P70" s="66">
        <v>48.2</v>
      </c>
      <c r="Q70" s="66">
        <v>42.5</v>
      </c>
      <c r="R70" s="66"/>
      <c r="S70" s="66">
        <v>46.4</v>
      </c>
      <c r="T70" s="66">
        <v>48.4</v>
      </c>
      <c r="U70" s="66">
        <v>43.8</v>
      </c>
      <c r="V70" s="27"/>
    </row>
    <row r="71" spans="1:25" ht="28.5" customHeight="1" x14ac:dyDescent="0.3">
      <c r="A71" s="39" t="s">
        <v>29</v>
      </c>
      <c r="B71" s="40" t="s">
        <v>30</v>
      </c>
      <c r="C71" s="69">
        <f t="shared" si="13"/>
        <v>13.258110881467411</v>
      </c>
      <c r="D71" s="69">
        <f t="shared" si="13"/>
        <v>12.9612176196425</v>
      </c>
      <c r="E71" s="69">
        <f t="shared" si="13"/>
        <v>13.615739153505551</v>
      </c>
      <c r="F71" s="69"/>
      <c r="G71" s="69">
        <v>12</v>
      </c>
      <c r="H71" s="69">
        <v>11.4</v>
      </c>
      <c r="I71" s="69">
        <v>12.6</v>
      </c>
      <c r="J71" s="69"/>
      <c r="K71" s="69">
        <v>12.8</v>
      </c>
      <c r="L71" s="69">
        <v>12.5</v>
      </c>
      <c r="M71" s="69">
        <v>13.2</v>
      </c>
      <c r="N71" s="69"/>
      <c r="O71" s="69">
        <v>14.7</v>
      </c>
      <c r="P71" s="69">
        <v>14.7</v>
      </c>
      <c r="Q71" s="69">
        <v>14.7</v>
      </c>
      <c r="R71" s="69"/>
      <c r="S71" s="69">
        <v>13.4</v>
      </c>
      <c r="T71" s="69">
        <v>13.1</v>
      </c>
      <c r="U71" s="69">
        <v>13.9</v>
      </c>
      <c r="V71" s="27"/>
    </row>
    <row r="72" spans="1:25" s="45" customFormat="1" ht="28.5" customHeight="1" x14ac:dyDescent="0.35">
      <c r="A72" s="20" t="s">
        <v>33</v>
      </c>
      <c r="B72" s="20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5" s="28" customFormat="1" ht="28.5" customHeight="1" x14ac:dyDescent="0.3">
      <c r="A73" s="23" t="s">
        <v>14</v>
      </c>
      <c r="B73" s="23"/>
      <c r="C73" s="65">
        <f>SUM(C74:C81)</f>
        <v>100.0000011179214</v>
      </c>
      <c r="D73" s="65">
        <f t="shared" ref="D73:Q73" si="14">SUM(D74:D81)</f>
        <v>100.00000207148645</v>
      </c>
      <c r="E73" s="65">
        <f t="shared" si="14"/>
        <v>100</v>
      </c>
      <c r="F73" s="65"/>
      <c r="G73" s="65">
        <f>SUM(G74:G81)</f>
        <v>100.00000000000001</v>
      </c>
      <c r="H73" s="65">
        <f t="shared" si="14"/>
        <v>100</v>
      </c>
      <c r="I73" s="65">
        <f t="shared" si="14"/>
        <v>100</v>
      </c>
      <c r="J73" s="65"/>
      <c r="K73" s="65">
        <f t="shared" si="14"/>
        <v>100</v>
      </c>
      <c r="L73" s="65">
        <f t="shared" si="14"/>
        <v>100</v>
      </c>
      <c r="M73" s="65">
        <f t="shared" si="14"/>
        <v>100</v>
      </c>
      <c r="N73" s="65"/>
      <c r="O73" s="65">
        <f t="shared" si="14"/>
        <v>100.00000000000001</v>
      </c>
      <c r="P73" s="65">
        <f t="shared" si="14"/>
        <v>100</v>
      </c>
      <c r="Q73" s="65">
        <f t="shared" si="14"/>
        <v>100</v>
      </c>
      <c r="R73" s="65"/>
      <c r="S73" s="65">
        <f>SUM(S74:S81)</f>
        <v>100</v>
      </c>
      <c r="T73" s="65">
        <f t="shared" ref="T73:U73" si="15">SUM(T74:T81)</f>
        <v>100</v>
      </c>
      <c r="U73" s="65">
        <f t="shared" si="15"/>
        <v>99.999999999999986</v>
      </c>
      <c r="V73" s="34"/>
      <c r="W73" s="77"/>
      <c r="X73" s="77"/>
      <c r="Y73" s="77"/>
    </row>
    <row r="74" spans="1:25" s="27" customFormat="1" ht="28.5" customHeight="1" x14ac:dyDescent="0.3">
      <c r="A74" s="30" t="s">
        <v>15</v>
      </c>
      <c r="B74" s="31" t="s">
        <v>16</v>
      </c>
      <c r="C74" s="66">
        <f>C35/C$34*100</f>
        <v>0.10692806411663801</v>
      </c>
      <c r="D74" s="66">
        <f t="shared" ref="C74:E81" si="16">D35/D$34*100</f>
        <v>0.15922066370716159</v>
      </c>
      <c r="E74" s="66">
        <f t="shared" si="16"/>
        <v>4.5622319178757455E-2</v>
      </c>
      <c r="F74" s="66"/>
      <c r="G74" s="66">
        <v>0.2</v>
      </c>
      <c r="H74" s="66">
        <v>0.3</v>
      </c>
      <c r="I74" s="66" t="s">
        <v>35</v>
      </c>
      <c r="J74" s="66"/>
      <c r="K74" s="66">
        <v>0.2</v>
      </c>
      <c r="L74" s="66">
        <v>0.3</v>
      </c>
      <c r="M74" s="66">
        <v>0.1</v>
      </c>
      <c r="N74" s="66"/>
      <c r="O74" s="66" t="s">
        <v>35</v>
      </c>
      <c r="P74" s="66">
        <v>0.1</v>
      </c>
      <c r="Q74" s="66">
        <v>0</v>
      </c>
      <c r="R74" s="66"/>
      <c r="S74" s="66">
        <v>0</v>
      </c>
      <c r="T74" s="66">
        <v>0</v>
      </c>
      <c r="U74" s="66">
        <v>0</v>
      </c>
      <c r="V74" s="34"/>
      <c r="W74" s="78"/>
      <c r="X74" s="78"/>
      <c r="Y74" s="78"/>
    </row>
    <row r="75" spans="1:25" s="27" customFormat="1" ht="28.5" customHeight="1" x14ac:dyDescent="0.3">
      <c r="A75" s="30" t="s">
        <v>17</v>
      </c>
      <c r="B75" s="36" t="s">
        <v>18</v>
      </c>
      <c r="C75" s="66">
        <f t="shared" si="16"/>
        <v>0.13861666415898263</v>
      </c>
      <c r="D75" s="66">
        <f t="shared" si="16"/>
        <v>0.15205746353153266</v>
      </c>
      <c r="E75" s="66">
        <f t="shared" si="16"/>
        <v>0.12285921043614073</v>
      </c>
      <c r="F75" s="66"/>
      <c r="G75" s="66">
        <v>0.3</v>
      </c>
      <c r="H75" s="66">
        <v>0.3</v>
      </c>
      <c r="I75" s="66">
        <v>0.2</v>
      </c>
      <c r="J75" s="66"/>
      <c r="K75" s="66">
        <v>0</v>
      </c>
      <c r="L75" s="66">
        <v>0</v>
      </c>
      <c r="M75" s="66">
        <v>0</v>
      </c>
      <c r="N75" s="66"/>
      <c r="O75" s="66">
        <v>0.2</v>
      </c>
      <c r="P75" s="66">
        <v>0.1</v>
      </c>
      <c r="Q75" s="66">
        <v>0.3</v>
      </c>
      <c r="R75" s="66"/>
      <c r="S75" s="66">
        <v>0.1</v>
      </c>
      <c r="T75" s="66">
        <v>0.2</v>
      </c>
      <c r="U75" s="66">
        <v>0</v>
      </c>
      <c r="V75" s="34"/>
      <c r="W75" s="78"/>
      <c r="X75" s="78"/>
      <c r="Y75" s="78"/>
    </row>
    <row r="76" spans="1:25" s="27" customFormat="1" ht="28.5" customHeight="1" x14ac:dyDescent="0.3">
      <c r="A76" s="30" t="s">
        <v>19</v>
      </c>
      <c r="B76" s="36" t="s">
        <v>20</v>
      </c>
      <c r="C76" s="66">
        <f t="shared" si="16"/>
        <v>0.46238794249327347</v>
      </c>
      <c r="D76" s="66">
        <f t="shared" si="16"/>
        <v>0.40606106166208239</v>
      </c>
      <c r="E76" s="66">
        <f t="shared" si="16"/>
        <v>0.52842331683731691</v>
      </c>
      <c r="F76" s="66"/>
      <c r="G76" s="66">
        <v>0.7</v>
      </c>
      <c r="H76" s="66">
        <v>0.3</v>
      </c>
      <c r="I76" s="66">
        <v>1.1000000000000001</v>
      </c>
      <c r="J76" s="66"/>
      <c r="K76" s="66">
        <v>0.3</v>
      </c>
      <c r="L76" s="66">
        <v>0.2</v>
      </c>
      <c r="M76" s="66">
        <v>0.4</v>
      </c>
      <c r="N76" s="66"/>
      <c r="O76" s="66">
        <v>0.7</v>
      </c>
      <c r="P76" s="66">
        <v>0.7</v>
      </c>
      <c r="Q76" s="66">
        <v>0.7</v>
      </c>
      <c r="R76" s="66"/>
      <c r="S76" s="66">
        <v>0.2</v>
      </c>
      <c r="T76" s="66">
        <v>0.3</v>
      </c>
      <c r="U76" s="66">
        <v>0</v>
      </c>
      <c r="V76" s="34"/>
      <c r="W76" s="78"/>
      <c r="X76" s="78"/>
      <c r="Y76" s="78"/>
    </row>
    <row r="77" spans="1:25" ht="28.5" customHeight="1" x14ac:dyDescent="0.3">
      <c r="A77" s="30" t="s">
        <v>21</v>
      </c>
      <c r="B77" s="36" t="s">
        <v>22</v>
      </c>
      <c r="C77" s="66">
        <f t="shared" si="16"/>
        <v>2.6844557176632264</v>
      </c>
      <c r="D77" s="66">
        <f t="shared" si="16"/>
        <v>2.8301787322018139</v>
      </c>
      <c r="E77" s="66">
        <f t="shared" si="16"/>
        <v>2.5136159041745754</v>
      </c>
      <c r="F77" s="66"/>
      <c r="G77" s="66">
        <v>4.2</v>
      </c>
      <c r="H77" s="66">
        <v>4.8</v>
      </c>
      <c r="I77" s="66">
        <v>3.5</v>
      </c>
      <c r="J77" s="66"/>
      <c r="K77" s="66">
        <v>1.9</v>
      </c>
      <c r="L77" s="66">
        <v>1.8</v>
      </c>
      <c r="M77" s="66">
        <v>2.1</v>
      </c>
      <c r="N77" s="66"/>
      <c r="O77" s="66">
        <v>1</v>
      </c>
      <c r="P77" s="66">
        <v>0.9</v>
      </c>
      <c r="Q77" s="66">
        <v>1.3</v>
      </c>
      <c r="R77" s="66"/>
      <c r="S77" s="66">
        <v>3.6</v>
      </c>
      <c r="T77" s="66">
        <v>3.9</v>
      </c>
      <c r="U77" s="66">
        <v>3.4</v>
      </c>
      <c r="V77" s="27"/>
      <c r="W77" s="78"/>
      <c r="X77" s="78"/>
      <c r="Y77" s="78"/>
    </row>
    <row r="78" spans="1:25" ht="28.5" customHeight="1" x14ac:dyDescent="0.3">
      <c r="A78" s="30" t="s">
        <v>23</v>
      </c>
      <c r="B78" s="36" t="s">
        <v>24</v>
      </c>
      <c r="C78" s="66">
        <f t="shared" si="16"/>
        <v>13.300031647236951</v>
      </c>
      <c r="D78" s="66">
        <f t="shared" si="16"/>
        <v>12.818308493345132</v>
      </c>
      <c r="E78" s="66">
        <f t="shared" si="16"/>
        <v>13.864784538361432</v>
      </c>
      <c r="F78" s="66"/>
      <c r="G78" s="66">
        <v>11.4</v>
      </c>
      <c r="H78" s="66">
        <v>11.7</v>
      </c>
      <c r="I78" s="66">
        <v>11</v>
      </c>
      <c r="J78" s="66"/>
      <c r="K78" s="66">
        <v>11.5</v>
      </c>
      <c r="L78" s="66">
        <v>11.6</v>
      </c>
      <c r="M78" s="66">
        <v>11.2</v>
      </c>
      <c r="N78" s="66"/>
      <c r="O78" s="66">
        <v>13.9</v>
      </c>
      <c r="P78" s="66">
        <v>11.6</v>
      </c>
      <c r="Q78" s="66">
        <v>16.5</v>
      </c>
      <c r="R78" s="66"/>
      <c r="S78" s="66">
        <v>16.399999999999999</v>
      </c>
      <c r="T78" s="66">
        <v>16.3</v>
      </c>
      <c r="U78" s="66">
        <v>16.5</v>
      </c>
      <c r="V78" s="27"/>
      <c r="W78" s="78"/>
      <c r="X78" s="78"/>
      <c r="Y78" s="78"/>
    </row>
    <row r="79" spans="1:25" ht="28.5" customHeight="1" x14ac:dyDescent="0.3">
      <c r="A79" s="30" t="s">
        <v>25</v>
      </c>
      <c r="B79" s="36" t="s">
        <v>26</v>
      </c>
      <c r="C79" s="66">
        <f t="shared" si="16"/>
        <v>22.576618336278738</v>
      </c>
      <c r="D79" s="66">
        <f t="shared" si="16"/>
        <v>19.612185419664407</v>
      </c>
      <c r="E79" s="66">
        <f t="shared" si="16"/>
        <v>26.05200050688228</v>
      </c>
      <c r="F79" s="66"/>
      <c r="G79" s="66">
        <v>21.1</v>
      </c>
      <c r="H79" s="66">
        <v>16.2</v>
      </c>
      <c r="I79" s="66">
        <v>27</v>
      </c>
      <c r="J79" s="66"/>
      <c r="K79" s="66">
        <v>22.1</v>
      </c>
      <c r="L79" s="66">
        <v>18</v>
      </c>
      <c r="M79" s="66">
        <v>26.8</v>
      </c>
      <c r="N79" s="66"/>
      <c r="O79" s="66">
        <v>25.4</v>
      </c>
      <c r="P79" s="66">
        <v>24.4</v>
      </c>
      <c r="Q79" s="66">
        <v>26.5</v>
      </c>
      <c r="R79" s="66"/>
      <c r="S79" s="66">
        <v>21.6</v>
      </c>
      <c r="T79" s="66">
        <v>19.5</v>
      </c>
      <c r="U79" s="66">
        <v>23.9</v>
      </c>
      <c r="W79" s="78"/>
      <c r="X79" s="78"/>
      <c r="Y79" s="78"/>
    </row>
    <row r="80" spans="1:25" ht="28.5" customHeight="1" x14ac:dyDescent="0.3">
      <c r="A80" s="30" t="s">
        <v>27</v>
      </c>
      <c r="B80" s="36" t="s">
        <v>28</v>
      </c>
      <c r="C80" s="66">
        <f t="shared" si="16"/>
        <v>55.921586622916742</v>
      </c>
      <c r="D80" s="66">
        <f t="shared" si="16"/>
        <v>59.268831981795444</v>
      </c>
      <c r="E80" s="66">
        <f t="shared" si="16"/>
        <v>51.997410509608542</v>
      </c>
      <c r="F80" s="66"/>
      <c r="G80" s="66">
        <v>55.2</v>
      </c>
      <c r="H80" s="66">
        <v>59.2</v>
      </c>
      <c r="I80" s="66">
        <v>50.5</v>
      </c>
      <c r="J80" s="66"/>
      <c r="K80" s="66">
        <v>60</v>
      </c>
      <c r="L80" s="66">
        <v>65</v>
      </c>
      <c r="M80" s="66">
        <v>54.4</v>
      </c>
      <c r="N80" s="66"/>
      <c r="O80" s="66">
        <v>55.1</v>
      </c>
      <c r="P80" s="66">
        <v>58.3</v>
      </c>
      <c r="Q80" s="66">
        <v>51.2</v>
      </c>
      <c r="R80" s="66"/>
      <c r="S80" s="66">
        <v>53.5</v>
      </c>
      <c r="T80" s="66">
        <v>54.9</v>
      </c>
      <c r="U80" s="66">
        <v>51.9</v>
      </c>
      <c r="V80" s="27"/>
      <c r="W80" s="78"/>
      <c r="X80" s="78"/>
      <c r="Y80" s="78"/>
    </row>
    <row r="81" spans="1:25" ht="28.5" customHeight="1" x14ac:dyDescent="0.3">
      <c r="A81" s="39" t="s">
        <v>29</v>
      </c>
      <c r="B81" s="40" t="s">
        <v>30</v>
      </c>
      <c r="C81" s="69">
        <f t="shared" si="16"/>
        <v>4.8093761230568521</v>
      </c>
      <c r="D81" s="69">
        <f t="shared" si="16"/>
        <v>4.7531582555788807</v>
      </c>
      <c r="E81" s="69">
        <f t="shared" si="16"/>
        <v>4.875283694520955</v>
      </c>
      <c r="F81" s="69"/>
      <c r="G81" s="69">
        <v>6.9</v>
      </c>
      <c r="H81" s="69">
        <v>7.2</v>
      </c>
      <c r="I81" s="69">
        <v>6.7</v>
      </c>
      <c r="J81" s="69"/>
      <c r="K81" s="69">
        <v>4</v>
      </c>
      <c r="L81" s="69">
        <v>3.1</v>
      </c>
      <c r="M81" s="69">
        <v>5</v>
      </c>
      <c r="N81" s="69"/>
      <c r="O81" s="69">
        <v>3.7</v>
      </c>
      <c r="P81" s="69">
        <v>3.9</v>
      </c>
      <c r="Q81" s="69">
        <v>3.5</v>
      </c>
      <c r="R81" s="69"/>
      <c r="S81" s="69">
        <v>4.5999999999999996</v>
      </c>
      <c r="T81" s="69">
        <v>4.9000000000000004</v>
      </c>
      <c r="U81" s="69">
        <v>4.3</v>
      </c>
      <c r="V81" s="27"/>
      <c r="W81" s="78"/>
      <c r="X81" s="78"/>
      <c r="Y81" s="78"/>
    </row>
    <row r="82" spans="1:25" ht="18.75" x14ac:dyDescent="0.3">
      <c r="B82" s="79" t="s">
        <v>36</v>
      </c>
      <c r="C82" s="80" t="s">
        <v>37</v>
      </c>
      <c r="D82" s="81"/>
      <c r="E82" s="81"/>
      <c r="F82" s="81"/>
      <c r="G82" s="82"/>
      <c r="H82" s="81"/>
      <c r="I82" s="81"/>
      <c r="J82" s="81"/>
      <c r="K82" s="82"/>
      <c r="L82" s="81"/>
      <c r="M82" s="81"/>
      <c r="N82" s="81"/>
      <c r="O82" s="82"/>
      <c r="P82" s="81"/>
      <c r="Q82" s="81"/>
      <c r="R82" s="81"/>
      <c r="S82" s="82"/>
      <c r="T82" s="81"/>
      <c r="U82" s="27"/>
      <c r="V82" s="27"/>
    </row>
    <row r="83" spans="1:25" ht="18.75" x14ac:dyDescent="0.3">
      <c r="C83" s="31" t="s">
        <v>38</v>
      </c>
      <c r="D83" s="81"/>
      <c r="E83" s="81"/>
      <c r="F83" s="81"/>
      <c r="G83" s="82"/>
      <c r="H83" s="81"/>
      <c r="L83" s="81"/>
      <c r="M83" s="81"/>
      <c r="N83" s="81"/>
      <c r="O83" s="26"/>
      <c r="P83" s="33"/>
      <c r="Q83" s="33"/>
      <c r="R83" s="33"/>
      <c r="S83" s="33"/>
      <c r="T83" s="33"/>
      <c r="U83" s="33"/>
      <c r="V83" s="27"/>
    </row>
    <row r="84" spans="1:25" ht="18.75" x14ac:dyDescent="0.3">
      <c r="B84" s="84"/>
      <c r="C84" s="34" t="s">
        <v>11</v>
      </c>
      <c r="D84" s="81"/>
      <c r="E84" s="82"/>
      <c r="K84" s="85"/>
      <c r="L84" s="33"/>
      <c r="M84" s="33"/>
      <c r="N84" s="33"/>
      <c r="O84" s="26"/>
      <c r="P84" s="33"/>
      <c r="Q84" s="33"/>
      <c r="R84" s="33"/>
      <c r="S84" s="33"/>
      <c r="T84" s="33"/>
      <c r="U84" s="33"/>
      <c r="V84" s="27"/>
    </row>
    <row r="85" spans="1:25" s="1" customFormat="1" ht="26.25" x14ac:dyDescent="0.4">
      <c r="C85" s="2"/>
      <c r="D85" s="2"/>
      <c r="E85" s="2"/>
      <c r="G85" s="2"/>
      <c r="K85" s="86"/>
      <c r="L85" s="87"/>
      <c r="M85" s="87"/>
      <c r="N85" s="87"/>
      <c r="O85" s="88"/>
      <c r="P85" s="87"/>
      <c r="Q85" s="87"/>
      <c r="R85" s="87"/>
      <c r="S85" s="87"/>
      <c r="T85" s="87"/>
      <c r="U85" s="87"/>
      <c r="V85" s="5"/>
    </row>
    <row r="86" spans="1:25" ht="23.1" customHeight="1" x14ac:dyDescent="0.3">
      <c r="C86" s="89"/>
      <c r="D86" s="89"/>
      <c r="E86" s="89"/>
      <c r="V86" s="5"/>
    </row>
    <row r="87" spans="1:25" ht="23.1" customHeight="1" x14ac:dyDescent="0.3">
      <c r="C87" s="89"/>
      <c r="D87" s="89"/>
      <c r="E87" s="89"/>
      <c r="V87" s="5"/>
    </row>
    <row r="88" spans="1:25" ht="23.1" customHeight="1" x14ac:dyDescent="0.3">
      <c r="C88" s="89"/>
      <c r="D88" s="89"/>
      <c r="E88" s="89"/>
      <c r="V88" s="90"/>
    </row>
    <row r="89" spans="1:25" ht="23.1" customHeight="1" x14ac:dyDescent="0.3">
      <c r="C89" s="89"/>
      <c r="D89" s="89"/>
      <c r="E89" s="89"/>
      <c r="V89" s="19"/>
    </row>
    <row r="90" spans="1:25" ht="23.1" customHeight="1" x14ac:dyDescent="0.3">
      <c r="C90" s="89"/>
      <c r="D90" s="89"/>
      <c r="E90" s="89"/>
      <c r="V90" s="90"/>
    </row>
    <row r="91" spans="1:25" ht="23.1" customHeight="1" x14ac:dyDescent="0.3">
      <c r="C91" s="89"/>
      <c r="D91" s="89"/>
      <c r="E91" s="89"/>
      <c r="V91" s="90"/>
    </row>
    <row r="92" spans="1:25" ht="23.1" customHeight="1" x14ac:dyDescent="0.3">
      <c r="C92" s="89"/>
      <c r="D92" s="89"/>
      <c r="E92" s="89"/>
      <c r="V92" s="90"/>
    </row>
    <row r="93" spans="1:25" ht="23.1" customHeight="1" x14ac:dyDescent="0.3">
      <c r="C93" s="89"/>
      <c r="D93" s="89"/>
      <c r="E93" s="89"/>
      <c r="V93" s="27"/>
    </row>
    <row r="94" spans="1:25" ht="23.1" customHeight="1" x14ac:dyDescent="0.3">
      <c r="C94" s="89"/>
      <c r="D94" s="89"/>
      <c r="E94" s="89"/>
      <c r="V94" s="27"/>
    </row>
    <row r="95" spans="1:25" ht="23.1" customHeight="1" x14ac:dyDescent="0.3">
      <c r="C95" s="89"/>
      <c r="D95" s="89"/>
      <c r="E95" s="89"/>
      <c r="V95" s="27"/>
    </row>
    <row r="96" spans="1:25" ht="23.1" customHeight="1" x14ac:dyDescent="0.3">
      <c r="C96" s="89"/>
      <c r="D96" s="89"/>
      <c r="E96" s="89"/>
      <c r="V96" s="27"/>
    </row>
    <row r="97" spans="3:22" ht="23.1" customHeight="1" x14ac:dyDescent="0.3">
      <c r="C97" s="89"/>
      <c r="D97" s="89"/>
      <c r="E97" s="89"/>
      <c r="V97" s="27"/>
    </row>
    <row r="98" spans="3:22" ht="23.1" customHeight="1" x14ac:dyDescent="0.3">
      <c r="C98" s="89"/>
      <c r="D98" s="89"/>
      <c r="E98" s="89"/>
      <c r="V98" s="27"/>
    </row>
    <row r="99" spans="3:22" ht="23.1" customHeight="1" x14ac:dyDescent="0.3">
      <c r="C99" s="89"/>
      <c r="D99" s="89"/>
      <c r="E99" s="89"/>
      <c r="V99" s="27"/>
    </row>
    <row r="100" spans="3:22" ht="23.1" customHeight="1" x14ac:dyDescent="0.3">
      <c r="V100" s="27"/>
    </row>
    <row r="125" spans="22:22" ht="23.1" customHeight="1" x14ac:dyDescent="0.35">
      <c r="V125" s="45"/>
    </row>
    <row r="126" spans="22:22" ht="23.1" customHeight="1" x14ac:dyDescent="0.35">
      <c r="V126" s="45"/>
    </row>
    <row r="127" spans="22:22" ht="23.1" customHeight="1" x14ac:dyDescent="0.35">
      <c r="V127" s="45"/>
    </row>
  </sheetData>
  <mergeCells count="38">
    <mergeCell ref="A72:B72"/>
    <mergeCell ref="A73:B73"/>
    <mergeCell ref="S59:U59"/>
    <mergeCell ref="A60:B60"/>
    <mergeCell ref="A61:B61"/>
    <mergeCell ref="C61:U61"/>
    <mergeCell ref="A62:B62"/>
    <mergeCell ref="A63:B63"/>
    <mergeCell ref="A45:B45"/>
    <mergeCell ref="A59:B59"/>
    <mergeCell ref="C59:E59"/>
    <mergeCell ref="G59:I59"/>
    <mergeCell ref="K59:M59"/>
    <mergeCell ref="O59:Q59"/>
    <mergeCell ref="A31:B31"/>
    <mergeCell ref="C32:U32"/>
    <mergeCell ref="A33:B33"/>
    <mergeCell ref="A34:B34"/>
    <mergeCell ref="C43:U43"/>
    <mergeCell ref="A44:B44"/>
    <mergeCell ref="A30:B30"/>
    <mergeCell ref="C30:E30"/>
    <mergeCell ref="G30:I30"/>
    <mergeCell ref="K30:M30"/>
    <mergeCell ref="O30:Q30"/>
    <mergeCell ref="S30:U30"/>
    <mergeCell ref="A5:B5"/>
    <mergeCell ref="C6:U6"/>
    <mergeCell ref="A7:B7"/>
    <mergeCell ref="A8:B8"/>
    <mergeCell ref="A17:B17"/>
    <mergeCell ref="A18:B18"/>
    <mergeCell ref="A4:B4"/>
    <mergeCell ref="C4:E4"/>
    <mergeCell ref="G4:I4"/>
    <mergeCell ref="K4:M4"/>
    <mergeCell ref="O4:Q4"/>
    <mergeCell ref="S4:U4"/>
  </mergeCells>
  <pageMargins left="0.31" right="0.23622047244094491" top="0.70866141732283472" bottom="0.23622047244094491" header="0.23622047244094491" footer="0.23622047244094491"/>
  <pageSetup paperSize="9" scale="72" firstPageNumber="23" orientation="landscape" useFirstPageNumber="1" r:id="rId1"/>
  <headerFooter alignWithMargins="0">
    <oddFooter xml:space="preserve">&amp;R
</oddFooter>
  </headerFooter>
  <rowBreaks count="1" manualBreakCount="1">
    <brk id="5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</vt:lpstr>
      <vt:lpstr>'tab6'!Print_Area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2023-04-03T04:11:39Z</dcterms:created>
  <dcterms:modified xsi:type="dcterms:W3CDTF">2023-04-03T04:11:54Z</dcterms:modified>
</cp:coreProperties>
</file>